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externalReferences>
    <externalReference r:id="rId4"/>
    <externalReference r:id="rId5"/>
  </externalReferences>
  <definedNames>
    <definedName name="_xlnm.Print_Titles" localSheetId="0">'стр.1'!$5:$7</definedName>
    <definedName name="_xlnm.Print_Area" localSheetId="0">'стр.1'!$A$1:$FK$142</definedName>
  </definedNames>
  <calcPr fullCalcOnLoad="1"/>
</workbook>
</file>

<file path=xl/sharedStrings.xml><?xml version="1.0" encoding="utf-8"?>
<sst xmlns="http://schemas.openxmlformats.org/spreadsheetml/2006/main" count="283" uniqueCount="89">
  <si>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</si>
  <si>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</si>
  <si>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</si>
  <si>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</si>
  <si>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</si>
  <si>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</si>
  <si>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</si>
  <si>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</si>
  <si>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</si>
  <si>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</si>
  <si>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</si>
  <si>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</si>
  <si>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</si>
  <si>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</si>
  <si>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</si>
  <si>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</si>
  <si>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</si>
  <si>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</si>
  <si>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</si>
  <si>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</si>
  <si>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</si>
  <si>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</si>
  <si>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</si>
  <si>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</si>
  <si>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</si>
  <si>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</si>
  <si>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</si>
  <si>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</si>
  <si>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</si>
  <si>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</si>
  <si>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</si>
  <si>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</si>
  <si>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</si>
  <si>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</si>
  <si>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</si>
  <si>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</si>
  <si>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</si>
  <si>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</si>
  <si>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</si>
  <si>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</si>
  <si>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02/2012</t>
  </si>
  <si>
    <t>20</t>
  </si>
  <si>
    <t>21</t>
  </si>
  <si>
    <t>2012</t>
  </si>
  <si>
    <t>Расходы на реализацию инвестиционной программы  в 2012г. (периоде t) (отчетный период)</t>
  </si>
  <si>
    <t>2012г. (период t)
(отчетный период)
(тыс. руб.)</t>
  </si>
  <si>
    <t>2012г. (период t)
(отчетный период), %</t>
  </si>
  <si>
    <t>03/2012</t>
  </si>
  <si>
    <t>Приобретение бульдозера Б10М,</t>
  </si>
  <si>
    <t>04/2012</t>
  </si>
  <si>
    <t>Разработка тех документации по переоборудованию баржи Р-29 в ДОК,</t>
  </si>
  <si>
    <t>05/2012</t>
  </si>
  <si>
    <t>06/2012</t>
  </si>
  <si>
    <t>Приобретение электростанции дизельной Kipor KDE 12,</t>
  </si>
  <si>
    <t>Установка пожарной сигнализации на грузовых районах,</t>
  </si>
  <si>
    <t>07/2012</t>
  </si>
  <si>
    <t>10/2012</t>
  </si>
  <si>
    <t>09/2012</t>
  </si>
  <si>
    <t>Приобретение автомобиля Hyundai,</t>
  </si>
  <si>
    <t>Автомобиль Toyota Camry (выкупной платеж по лизингу),</t>
  </si>
  <si>
    <t>08/2012</t>
  </si>
  <si>
    <t>Приобретение вилочного автопогрузчика TOYOTA г/п 1,5 т,</t>
  </si>
  <si>
    <t>Приобретение трактора МТЗ-82 с навесным оборудованием,</t>
  </si>
  <si>
    <t>11/2012</t>
  </si>
  <si>
    <t>Станок сверлильный радиальный JRD-720R,</t>
  </si>
  <si>
    <t>Пресс ножницы НГ5223,</t>
  </si>
  <si>
    <t>12/2012</t>
  </si>
  <si>
    <t>Автомобиль ГАЗ-330232,</t>
  </si>
  <si>
    <t>Седельный тягач КАМАЗ (масса полуприцепа 30 тн),</t>
  </si>
  <si>
    <t>Станок сверлильный радиальный JRD-1100R, артикул 380В 1,</t>
  </si>
  <si>
    <t>Система оповещения на Енисейском грузовом районе,</t>
  </si>
  <si>
    <t>Приобретение вилочного автопогрузчика г/п 6 т (3 ед.),</t>
  </si>
  <si>
    <t>Приобретение цепового погрузчика, модель 41306 г/п 5 т,</t>
  </si>
  <si>
    <t>Приобретение фронтального погрузчика Амкодор 352,</t>
  </si>
  <si>
    <t>Приобретение грузозахватного оборудования (грейферов),</t>
  </si>
  <si>
    <t>Приобретение стирально-отжимной машины RS-22 Favorit ELP "Primus",</t>
  </si>
  <si>
    <t>Приобретение установки для упаковки серы,</t>
  </si>
  <si>
    <t>22</t>
  </si>
  <si>
    <t>Приобретение передвижного компрессора ПКСД-5,25Р с/д,</t>
  </si>
  <si>
    <t>Проект строительства механических мастерских (БРММ),</t>
  </si>
  <si>
    <t>23</t>
  </si>
  <si>
    <t xml:space="preserve">Приобретение (выкуп) земельного участка (г.Красноярск, ул.Коммунальная, 2а), </t>
  </si>
  <si>
    <t>01/2012</t>
  </si>
  <si>
    <t>Приобретение сетевого оборудования для 1С,</t>
  </si>
  <si>
    <t>Приобретение оборудования видеонаблюдения на Злобинский и Енисейский грузовые районы,</t>
  </si>
  <si>
    <t>24</t>
  </si>
  <si>
    <t>25</t>
  </si>
  <si>
    <t>26</t>
  </si>
  <si>
    <t>Приобретение пилы ленточной по металлу,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</si>
</sst>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0_р_._-;\-* #,##0.00_р_._-;_-* &quot;-&quot;_р_._-;_-@_-"/>
    <numFmt numFmtId="166" formatCode="_-* #,##0.000_р_._-;\-* #,##0.000_р_._-;_-* &quot;-&quot;_р_._-;_-@_-"/>
    <numFmt numFmtId="167" formatCode="_-* #,##0.0000_р_._-;\-* #,##0.0000_р_._-;_-* &quot;-&quot;_р_._-;_-@_-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1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1" fontId="1" fillId="0" borderId="21" xfId="0" applyNumberFormat="1" applyFont="1" applyFill="1" applyBorder="1" applyAlignment="1">
      <alignment horizontal="center" vertical="center"/>
    </xf>
    <xf numFmtId="41" fontId="1" fillId="0" borderId="2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/>
    </xf>
    <xf numFmtId="41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15" xfId="0" applyNumberFormat="1" applyFont="1" applyFill="1" applyBorder="1" applyAlignment="1">
      <alignment horizontal="center"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1" fillId="0" borderId="22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1" fontId="1" fillId="0" borderId="16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44;&#1083;&#1103;%20&#1048;&#1074;&#1072;&#1085;&#1086;&#1074;&#1072;%20&#1040;.&#1042;\&#1056;&#1072;&#1089;&#1082;&#1088;&#1099;&#1090;&#1080;&#1077;%20&#1057;&#1045;&#1052;\2012_&#1060;&#1057;&#1058;\&#1060;&#1086;&#1088;&#1084;&#1072;%20&#8470;3-&#1073;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50;&#1056;&#1055;_2012_&#1092;&#1072;&#1082;&#1090;\&#1050;&#1056;&#1055;_12_&#1092;\&#1057;&#1084;&#1077;&#1090;&#1072;_&#1050;&#1042;_&#1050;&#1056;&#1055;_12_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2012"/>
    </sheetNames>
    <sheetDataSet>
      <sheetData sheetId="0">
        <row r="11">
          <cell r="AV11">
            <v>615</v>
          </cell>
        </row>
        <row r="17">
          <cell r="AV17">
            <v>3195</v>
          </cell>
        </row>
        <row r="23">
          <cell r="AV23">
            <v>1200</v>
          </cell>
        </row>
        <row r="29">
          <cell r="AV29">
            <v>345</v>
          </cell>
        </row>
        <row r="35">
          <cell r="AV35">
            <v>500</v>
          </cell>
        </row>
        <row r="41">
          <cell r="AV41">
            <v>944</v>
          </cell>
        </row>
        <row r="47">
          <cell r="AV47">
            <v>1212</v>
          </cell>
        </row>
        <row r="53">
          <cell r="AV53">
            <v>2076</v>
          </cell>
        </row>
        <row r="59">
          <cell r="AV59">
            <v>2698</v>
          </cell>
        </row>
        <row r="65">
          <cell r="AV65">
            <v>5000</v>
          </cell>
        </row>
        <row r="71">
          <cell r="AV71">
            <v>2949</v>
          </cell>
        </row>
        <row r="77">
          <cell r="AV77">
            <v>1172</v>
          </cell>
        </row>
        <row r="83">
          <cell r="AV83">
            <v>637</v>
          </cell>
        </row>
        <row r="89">
          <cell r="AV89">
            <v>524</v>
          </cell>
        </row>
        <row r="95">
          <cell r="AV95">
            <v>917</v>
          </cell>
        </row>
        <row r="101">
          <cell r="AV101">
            <v>494</v>
          </cell>
        </row>
        <row r="107">
          <cell r="AV107">
            <v>1352</v>
          </cell>
        </row>
        <row r="113">
          <cell r="AV113">
            <v>276</v>
          </cell>
        </row>
        <row r="119">
          <cell r="AV119">
            <v>303</v>
          </cell>
        </row>
        <row r="125">
          <cell r="AV125">
            <v>689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I"/>
      <sheetName val="янв"/>
      <sheetName val="фев"/>
      <sheetName val="мар"/>
      <sheetName val="II"/>
      <sheetName val="апр"/>
      <sheetName val="май"/>
      <sheetName val="июн"/>
      <sheetName val="III"/>
      <sheetName val="июл"/>
      <sheetName val="авг"/>
      <sheetName val="сен"/>
      <sheetName val="IV"/>
      <sheetName val="окт"/>
      <sheetName val="ноя"/>
      <sheetName val="дек"/>
      <sheetName val="6м"/>
    </sheetNames>
    <sheetDataSet>
      <sheetData sheetId="0">
        <row r="12">
          <cell r="E12">
            <v>510.86</v>
          </cell>
          <cell r="F12">
            <v>259.48</v>
          </cell>
        </row>
        <row r="82">
          <cell r="J82">
            <v>945.1610000000001</v>
          </cell>
        </row>
        <row r="87">
          <cell r="J87">
            <v>1501.336</v>
          </cell>
        </row>
        <row r="88">
          <cell r="J88">
            <v>841.13</v>
          </cell>
        </row>
        <row r="90">
          <cell r="J90">
            <v>1088.0439999999999</v>
          </cell>
        </row>
        <row r="93">
          <cell r="J93">
            <v>1193.403</v>
          </cell>
        </row>
        <row r="95">
          <cell r="J95">
            <v>688.136</v>
          </cell>
        </row>
        <row r="96">
          <cell r="J96">
            <v>505.98199999999997</v>
          </cell>
        </row>
        <row r="98">
          <cell r="J98">
            <v>636.453</v>
          </cell>
        </row>
        <row r="103">
          <cell r="J103">
            <v>227.1186</v>
          </cell>
        </row>
        <row r="104">
          <cell r="J104">
            <v>150.932</v>
          </cell>
        </row>
        <row r="106">
          <cell r="J106">
            <v>631.254</v>
          </cell>
        </row>
        <row r="107">
          <cell r="J107">
            <v>13.439</v>
          </cell>
        </row>
        <row r="126">
          <cell r="J126">
            <v>3354.6506000000004</v>
          </cell>
        </row>
      </sheetData>
      <sheetData sheetId="4">
        <row r="97">
          <cell r="J97">
            <v>430.38813559322034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42"/>
  <sheetViews>
    <sheetView tabSelected="1" view="pageBreakPreview" zoomScale="90" zoomScaleSheetLayoutView="90" zoomScalePageLayoutView="0" workbookViewId="0" topLeftCell="C1">
      <pane xSplit="34" ySplit="8" topLeftCell="AK130" activePane="bottomRight" state="frozen"/>
      <selection pane="topLeft" activeCell="C1" sqref="C1"/>
      <selection pane="topRight" activeCell="AK1" sqref="AK1"/>
      <selection pane="bottomLeft" activeCell="C9" sqref="C9"/>
      <selection pane="bottomRight" activeCell="H138" sqref="H138:AJ138"/>
    </sheetView>
  </sheetViews>
  <sheetFormatPr defaultColWidth="0.875" defaultRowHeight="12.75" outlineLevelRow="1"/>
  <cols>
    <col min="1" max="2" width="0" style="1" hidden="1" customWidth="1"/>
    <col min="3" max="5" width="0.875" style="1" customWidth="1"/>
    <col min="6" max="6" width="1.75390625" style="1" customWidth="1"/>
    <col min="7" max="159" width="0.875" style="1" customWidth="1"/>
    <col min="160" max="160" width="1.625" style="1" customWidth="1"/>
    <col min="161" max="255" width="0.875" style="1" customWidth="1"/>
    <col min="256" max="16384" width="13.875" style="1" customWidth="1"/>
  </cols>
  <sheetData>
    <row r="1" ht="14.25" customHeight="1">
      <c r="FK1" s="4" t="s">
        <v>10</v>
      </c>
    </row>
    <row r="2" ht="12.75" customHeight="1"/>
    <row r="3" spans="1:139" s="5" customFormat="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DS3" s="6" t="s">
        <v>11</v>
      </c>
      <c r="DT3" s="102" t="s">
        <v>43</v>
      </c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5" t="s">
        <v>12</v>
      </c>
    </row>
    <row r="4" ht="6" customHeight="1"/>
    <row r="5" spans="1:167" s="2" customFormat="1" ht="47.25" customHeight="1">
      <c r="A5" s="70" t="s">
        <v>4</v>
      </c>
      <c r="B5" s="71"/>
      <c r="C5" s="71"/>
      <c r="D5" s="71"/>
      <c r="E5" s="71"/>
      <c r="F5" s="72"/>
      <c r="G5" s="70" t="s">
        <v>19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2"/>
      <c r="AK5" s="79" t="s">
        <v>5</v>
      </c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1"/>
      <c r="BK5" s="82" t="s">
        <v>13</v>
      </c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4"/>
      <c r="BZ5" s="79" t="s">
        <v>44</v>
      </c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1"/>
      <c r="EH5" s="70" t="s">
        <v>18</v>
      </c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2"/>
    </row>
    <row r="6" spans="1:167" s="2" customFormat="1" ht="16.5" customHeight="1">
      <c r="A6" s="73"/>
      <c r="B6" s="74"/>
      <c r="C6" s="74"/>
      <c r="D6" s="74"/>
      <c r="E6" s="74"/>
      <c r="F6" s="75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5"/>
      <c r="AK6" s="91" t="s">
        <v>6</v>
      </c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3"/>
      <c r="AX6" s="91" t="s">
        <v>7</v>
      </c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3"/>
      <c r="BK6" s="85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7"/>
      <c r="BZ6" s="79" t="s">
        <v>16</v>
      </c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1"/>
      <c r="DD6" s="79" t="s">
        <v>17</v>
      </c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1"/>
      <c r="EH6" s="76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8"/>
    </row>
    <row r="7" spans="1:167" s="2" customFormat="1" ht="88.5" customHeight="1">
      <c r="A7" s="76"/>
      <c r="B7" s="77"/>
      <c r="C7" s="77"/>
      <c r="D7" s="77"/>
      <c r="E7" s="77"/>
      <c r="F7" s="78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8"/>
      <c r="AK7" s="94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6"/>
      <c r="AX7" s="94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6"/>
      <c r="BK7" s="88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90"/>
      <c r="BZ7" s="97" t="s">
        <v>45</v>
      </c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8" t="s">
        <v>14</v>
      </c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100"/>
      <c r="DD7" s="97" t="s">
        <v>45</v>
      </c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8" t="s">
        <v>14</v>
      </c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100"/>
      <c r="EH7" s="97" t="s">
        <v>46</v>
      </c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8" t="s">
        <v>15</v>
      </c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100"/>
    </row>
    <row r="8" spans="1:167" s="3" customFormat="1" ht="14.25" customHeight="1">
      <c r="A8" s="101">
        <v>1</v>
      </c>
      <c r="B8" s="101"/>
      <c r="C8" s="101"/>
      <c r="D8" s="101"/>
      <c r="E8" s="101"/>
      <c r="F8" s="101"/>
      <c r="G8" s="69">
        <v>2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>
        <v>3</v>
      </c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>
        <v>4</v>
      </c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>
        <v>5</v>
      </c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>
        <v>6</v>
      </c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>
        <v>7</v>
      </c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>
        <v>8</v>
      </c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>
        <v>9</v>
      </c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>
        <v>10</v>
      </c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>
        <v>11</v>
      </c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</row>
    <row r="9" spans="1:167" ht="29.25" customHeight="1">
      <c r="A9" s="31" t="s">
        <v>21</v>
      </c>
      <c r="B9" s="32"/>
      <c r="C9" s="32"/>
      <c r="D9" s="32"/>
      <c r="E9" s="32"/>
      <c r="F9" s="33"/>
      <c r="G9" s="10"/>
      <c r="H9" s="34" t="s">
        <v>88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/>
      <c r="AK9" s="24" t="s">
        <v>40</v>
      </c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 t="s">
        <v>47</v>
      </c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6">
        <f>DD9</f>
        <v>430.38813559322034</v>
      </c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26">
        <f>'[1]стр.1_2012'!$AV$29</f>
        <v>345</v>
      </c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>
        <f>BZ9</f>
        <v>345</v>
      </c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>
        <f>DR9</f>
        <v>430.38813559322034</v>
      </c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>
        <f>'[2]мар'!$J$97</f>
        <v>430.38813559322034</v>
      </c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>
        <f>DD9/BZ9*100</f>
        <v>124.75018422991894</v>
      </c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>
        <f>DR9/CN9*100</f>
        <v>124.75018422991894</v>
      </c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</row>
    <row r="10" spans="1:167" ht="13.5" customHeight="1">
      <c r="A10" s="21"/>
      <c r="B10" s="22"/>
      <c r="C10" s="22"/>
      <c r="D10" s="22"/>
      <c r="E10" s="22"/>
      <c r="F10" s="23"/>
      <c r="G10" s="11"/>
      <c r="H10" s="27" t="s">
        <v>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 s="3" customFormat="1" ht="30.75" customHeight="1">
      <c r="A11" s="21"/>
      <c r="B11" s="22"/>
      <c r="C11" s="22"/>
      <c r="D11" s="22"/>
      <c r="E11" s="22"/>
      <c r="F11" s="23"/>
      <c r="G11" s="12"/>
      <c r="H11" s="17" t="s">
        <v>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8"/>
      <c r="AK11" s="24" t="s">
        <v>40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 t="s">
        <v>47</v>
      </c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13">
        <f>DD11</f>
        <v>430.38813559322034</v>
      </c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13">
        <f>BZ9</f>
        <v>345</v>
      </c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>
        <f>CN9</f>
        <v>345</v>
      </c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>
        <f>DD9</f>
        <v>430.38813559322034</v>
      </c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>
        <f>DR9</f>
        <v>430.38813559322034</v>
      </c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>
        <f>DD11/BZ11*100</f>
        <v>124.75018422991894</v>
      </c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>
        <f>DR11/CN11*100</f>
        <v>124.75018422991894</v>
      </c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2" spans="1:167" s="3" customFormat="1" ht="15.75" customHeight="1" hidden="1" outlineLevel="1">
      <c r="A12" s="21"/>
      <c r="B12" s="22"/>
      <c r="C12" s="22"/>
      <c r="D12" s="22"/>
      <c r="E12" s="22"/>
      <c r="F12" s="23"/>
      <c r="G12" s="12"/>
      <c r="H12" s="17" t="s">
        <v>2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</row>
    <row r="13" spans="1:167" s="3" customFormat="1" ht="43.5" customHeight="1" hidden="1" outlineLevel="1">
      <c r="A13" s="14"/>
      <c r="B13" s="15"/>
      <c r="C13" s="15"/>
      <c r="D13" s="15"/>
      <c r="E13" s="15"/>
      <c r="F13" s="16"/>
      <c r="G13" s="12"/>
      <c r="H13" s="17" t="s">
        <v>3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</row>
    <row r="14" spans="1:167" ht="29.25" customHeight="1" collapsed="1">
      <c r="A14" s="31" t="s">
        <v>22</v>
      </c>
      <c r="B14" s="32"/>
      <c r="C14" s="32"/>
      <c r="D14" s="32"/>
      <c r="E14" s="32"/>
      <c r="F14" s="33"/>
      <c r="G14" s="10"/>
      <c r="H14" s="34" t="s">
        <v>48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5"/>
      <c r="AK14" s="24" t="s">
        <v>47</v>
      </c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 t="s">
        <v>49</v>
      </c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6">
        <f>DD14</f>
        <v>3354.6506000000004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26">
        <f>'[1]стр.1_2012'!$AV$17</f>
        <v>3195</v>
      </c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>
        <f>BZ14</f>
        <v>3195</v>
      </c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>
        <f>DR14</f>
        <v>3354.6506000000004</v>
      </c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>
        <f>'[2]2012'!$J$126</f>
        <v>3354.6506000000004</v>
      </c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>
        <f>IF(BZ14=0,0,DD14/BZ14*100)</f>
        <v>104.99688888888889</v>
      </c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>
        <f>IF(CN14=0,0,DR14/CN14*100)</f>
        <v>104.99688888888889</v>
      </c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</row>
    <row r="15" spans="1:167" ht="13.5" customHeight="1">
      <c r="A15" s="21"/>
      <c r="B15" s="22"/>
      <c r="C15" s="22"/>
      <c r="D15" s="22"/>
      <c r="E15" s="22"/>
      <c r="F15" s="23"/>
      <c r="G15" s="11"/>
      <c r="H15" s="27" t="s">
        <v>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</row>
    <row r="16" spans="1:167" s="3" customFormat="1" ht="30.75" customHeight="1">
      <c r="A16" s="21"/>
      <c r="B16" s="22"/>
      <c r="C16" s="22"/>
      <c r="D16" s="22"/>
      <c r="E16" s="22"/>
      <c r="F16" s="23"/>
      <c r="G16" s="12"/>
      <c r="H16" s="17" t="s">
        <v>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24" t="s">
        <v>47</v>
      </c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 t="s">
        <v>49</v>
      </c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13">
        <f>DD16</f>
        <v>3354.6506000000004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13">
        <f>BZ14</f>
        <v>3195</v>
      </c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>
        <f>CN14</f>
        <v>3195</v>
      </c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>
        <f>DD14</f>
        <v>3354.6506000000004</v>
      </c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>
        <f>DR14</f>
        <v>3354.6506000000004</v>
      </c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>
        <f>IF(BZ16=0,0,DD16/BZ16*100)</f>
        <v>104.99688888888889</v>
      </c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>
        <f>IF(CN16=0,0,DR16/CN16*100)</f>
        <v>104.99688888888889</v>
      </c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</row>
    <row r="17" spans="1:167" s="3" customFormat="1" ht="15.75" customHeight="1" hidden="1" outlineLevel="1">
      <c r="A17" s="21"/>
      <c r="B17" s="22"/>
      <c r="C17" s="22"/>
      <c r="D17" s="22"/>
      <c r="E17" s="22"/>
      <c r="F17" s="23"/>
      <c r="G17" s="12"/>
      <c r="H17" s="17" t="s">
        <v>2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</row>
    <row r="18" spans="1:167" s="3" customFormat="1" ht="43.5" customHeight="1" hidden="1" outlineLevel="1">
      <c r="A18" s="14"/>
      <c r="B18" s="15"/>
      <c r="C18" s="15"/>
      <c r="D18" s="15"/>
      <c r="E18" s="15"/>
      <c r="F18" s="16"/>
      <c r="G18" s="12"/>
      <c r="H18" s="17" t="s">
        <v>3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</row>
    <row r="19" spans="1:167" ht="57" customHeight="1" collapsed="1">
      <c r="A19" s="31" t="s">
        <v>23</v>
      </c>
      <c r="B19" s="32"/>
      <c r="C19" s="32"/>
      <c r="D19" s="32"/>
      <c r="E19" s="32"/>
      <c r="F19" s="33"/>
      <c r="G19" s="10"/>
      <c r="H19" s="34" t="s">
        <v>50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5"/>
      <c r="AK19" s="24" t="s">
        <v>49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 t="s">
        <v>52</v>
      </c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6">
        <f>DD19</f>
        <v>259.48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26">
        <v>0</v>
      </c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>
        <f>BZ19</f>
        <v>0</v>
      </c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>
        <f>DR19</f>
        <v>259.48</v>
      </c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>
        <f>'[2]2012'!$F$12</f>
        <v>259.48</v>
      </c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>
        <f>IF(BZ19=0,0,DD19/BZ19*100)</f>
        <v>0</v>
      </c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>
        <f>IF(CN19=0,0,DR19/CN19/100)</f>
        <v>0</v>
      </c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</row>
    <row r="20" spans="1:167" ht="13.5" customHeight="1">
      <c r="A20" s="21"/>
      <c r="B20" s="22"/>
      <c r="C20" s="22"/>
      <c r="D20" s="22"/>
      <c r="E20" s="22"/>
      <c r="F20" s="23"/>
      <c r="G20" s="11"/>
      <c r="H20" s="27" t="s">
        <v>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8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</row>
    <row r="21" spans="1:167" s="3" customFormat="1" ht="30.75" customHeight="1">
      <c r="A21" s="21"/>
      <c r="B21" s="22"/>
      <c r="C21" s="22"/>
      <c r="D21" s="22"/>
      <c r="E21" s="22"/>
      <c r="F21" s="23"/>
      <c r="G21" s="12"/>
      <c r="H21" s="17" t="s">
        <v>1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8"/>
      <c r="AK21" s="24" t="s">
        <v>49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 t="s">
        <v>52</v>
      </c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13">
        <f>DD21</f>
        <v>259.48</v>
      </c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13">
        <f>BZ19</f>
        <v>0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>
        <f>CN19</f>
        <v>0</v>
      </c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>
        <f>DD19</f>
        <v>259.48</v>
      </c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>
        <f>DR19</f>
        <v>259.48</v>
      </c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>
        <f>IF(BZ21=0,0,DD21/BZ21*100)</f>
        <v>0</v>
      </c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>
        <f>IF(CN21=0,0,DR21/CN21/100)</f>
        <v>0</v>
      </c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</row>
    <row r="22" spans="1:167" s="3" customFormat="1" ht="15.75" customHeight="1" hidden="1" outlineLevel="1">
      <c r="A22" s="21"/>
      <c r="B22" s="22"/>
      <c r="C22" s="22"/>
      <c r="D22" s="22"/>
      <c r="E22" s="22"/>
      <c r="F22" s="23"/>
      <c r="G22" s="12"/>
      <c r="H22" s="17" t="s">
        <v>2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</row>
    <row r="23" spans="1:167" s="3" customFormat="1" ht="43.5" customHeight="1" hidden="1" outlineLevel="1">
      <c r="A23" s="14"/>
      <c r="B23" s="15"/>
      <c r="C23" s="15"/>
      <c r="D23" s="15"/>
      <c r="E23" s="15"/>
      <c r="F23" s="16"/>
      <c r="G23" s="12"/>
      <c r="H23" s="17" t="s">
        <v>3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</row>
    <row r="24" spans="1:167" ht="56.25" customHeight="1" collapsed="1">
      <c r="A24" s="31" t="s">
        <v>24</v>
      </c>
      <c r="B24" s="32"/>
      <c r="C24" s="32"/>
      <c r="D24" s="32"/>
      <c r="E24" s="32"/>
      <c r="F24" s="33"/>
      <c r="G24" s="10"/>
      <c r="H24" s="34" t="s">
        <v>53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5"/>
      <c r="AK24" s="24" t="s">
        <v>51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 t="s">
        <v>51</v>
      </c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6">
        <f>DD24</f>
        <v>227.1186</v>
      </c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26">
        <v>0</v>
      </c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>
        <f>BZ24</f>
        <v>0</v>
      </c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>
        <f>DR24</f>
        <v>227.1186</v>
      </c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>
        <f>'[2]2012'!$J$103</f>
        <v>227.1186</v>
      </c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>
        <f>IF(BZ24=0,0,DD24/BZ24*100)</f>
        <v>0</v>
      </c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>
        <f>IF(CN24=0,0,DR24/CN24*100)</f>
        <v>0</v>
      </c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</row>
    <row r="25" spans="1:167" ht="13.5" customHeight="1">
      <c r="A25" s="21"/>
      <c r="B25" s="22"/>
      <c r="C25" s="22"/>
      <c r="D25" s="22"/>
      <c r="E25" s="22"/>
      <c r="F25" s="23"/>
      <c r="G25" s="11"/>
      <c r="H25" s="27" t="s">
        <v>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8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</row>
    <row r="26" spans="1:167" s="3" customFormat="1" ht="30.75" customHeight="1">
      <c r="A26" s="21"/>
      <c r="B26" s="22"/>
      <c r="C26" s="22"/>
      <c r="D26" s="22"/>
      <c r="E26" s="22"/>
      <c r="F26" s="23"/>
      <c r="G26" s="12"/>
      <c r="H26" s="17" t="s">
        <v>1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24" t="s">
        <v>51</v>
      </c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 t="s">
        <v>51</v>
      </c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13">
        <f>DD26</f>
        <v>227.1186</v>
      </c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13">
        <f>BZ24</f>
        <v>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>
        <f>CN24</f>
        <v>0</v>
      </c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>
        <f>DD24</f>
        <v>227.1186</v>
      </c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>
        <f>DR24</f>
        <v>227.1186</v>
      </c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>
        <f>IF(BZ26=0,0,DD26/BZ26*100)</f>
        <v>0</v>
      </c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>
        <f>IF(CN26=0,0,DR26/CN26/100)</f>
        <v>0</v>
      </c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</row>
    <row r="27" spans="1:167" s="3" customFormat="1" ht="15.75" customHeight="1" hidden="1" outlineLevel="1">
      <c r="A27" s="21"/>
      <c r="B27" s="22"/>
      <c r="C27" s="22"/>
      <c r="D27" s="22"/>
      <c r="E27" s="22"/>
      <c r="F27" s="23"/>
      <c r="G27" s="12"/>
      <c r="H27" s="17" t="s">
        <v>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8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</row>
    <row r="28" spans="1:167" s="3" customFormat="1" ht="43.5" customHeight="1" hidden="1" outlineLevel="1">
      <c r="A28" s="14"/>
      <c r="B28" s="15"/>
      <c r="C28" s="15"/>
      <c r="D28" s="15"/>
      <c r="E28" s="15"/>
      <c r="F28" s="16"/>
      <c r="G28" s="12"/>
      <c r="H28" s="17" t="s">
        <v>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</row>
    <row r="29" spans="1:167" ht="42" customHeight="1" collapsed="1">
      <c r="A29" s="31" t="s">
        <v>25</v>
      </c>
      <c r="B29" s="32"/>
      <c r="C29" s="32"/>
      <c r="D29" s="32"/>
      <c r="E29" s="32"/>
      <c r="F29" s="33"/>
      <c r="G29" s="10"/>
      <c r="H29" s="34" t="s">
        <v>54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5"/>
      <c r="AK29" s="24" t="s">
        <v>55</v>
      </c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 t="s">
        <v>56</v>
      </c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6">
        <f>DD29</f>
        <v>1088.0439999999999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26">
        <f>'[1]стр.1_2012'!$AV$77</f>
        <v>1172</v>
      </c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>
        <f>BZ29</f>
        <v>1172</v>
      </c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>
        <f>DR29</f>
        <v>1088.0439999999999</v>
      </c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>
        <f>'[2]2012'!$J$90</f>
        <v>1088.0439999999999</v>
      </c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>
        <f>DD29/BZ29*100</f>
        <v>92.83651877133104</v>
      </c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>
        <f>DR29/CN29*100</f>
        <v>92.83651877133104</v>
      </c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</row>
    <row r="30" spans="1:167" ht="13.5" customHeight="1">
      <c r="A30" s="21"/>
      <c r="B30" s="22"/>
      <c r="C30" s="22"/>
      <c r="D30" s="22"/>
      <c r="E30" s="22"/>
      <c r="F30" s="23"/>
      <c r="G30" s="11"/>
      <c r="H30" s="27" t="s">
        <v>0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</row>
    <row r="31" spans="1:167" s="3" customFormat="1" ht="30.75" customHeight="1">
      <c r="A31" s="21"/>
      <c r="B31" s="22"/>
      <c r="C31" s="22"/>
      <c r="D31" s="22"/>
      <c r="E31" s="22"/>
      <c r="F31" s="23"/>
      <c r="G31" s="12"/>
      <c r="H31" s="17" t="s">
        <v>1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8"/>
      <c r="AK31" s="24" t="s">
        <v>55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 t="s">
        <v>56</v>
      </c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13">
        <f>DD31</f>
        <v>1088.0439999999999</v>
      </c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13">
        <f>BZ29</f>
        <v>1172</v>
      </c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>
        <f>CN29</f>
        <v>1172</v>
      </c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>
        <f>DD29</f>
        <v>1088.0439999999999</v>
      </c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>
        <f>DR29</f>
        <v>1088.0439999999999</v>
      </c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>
        <f>DD31/BZ31*100</f>
        <v>92.83651877133104</v>
      </c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>
        <f>DR31/CN31*100</f>
        <v>92.83651877133104</v>
      </c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</row>
    <row r="32" spans="1:167" s="3" customFormat="1" ht="15.75" customHeight="1" hidden="1" outlineLevel="1">
      <c r="A32" s="21"/>
      <c r="B32" s="22"/>
      <c r="C32" s="22"/>
      <c r="D32" s="22"/>
      <c r="E32" s="22"/>
      <c r="F32" s="23"/>
      <c r="G32" s="12"/>
      <c r="H32" s="17" t="s">
        <v>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8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</row>
    <row r="33" spans="1:167" s="3" customFormat="1" ht="43.5" customHeight="1" hidden="1" outlineLevel="1">
      <c r="A33" s="14"/>
      <c r="B33" s="15"/>
      <c r="C33" s="15"/>
      <c r="D33" s="15"/>
      <c r="E33" s="15"/>
      <c r="F33" s="16"/>
      <c r="G33" s="12"/>
      <c r="H33" s="17" t="s">
        <v>3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</row>
    <row r="34" spans="1:167" ht="28.5" customHeight="1" collapsed="1">
      <c r="A34" s="31" t="s">
        <v>26</v>
      </c>
      <c r="B34" s="32"/>
      <c r="C34" s="32"/>
      <c r="D34" s="32"/>
      <c r="E34" s="32"/>
      <c r="F34" s="33"/>
      <c r="G34" s="10"/>
      <c r="H34" s="34" t="s">
        <v>58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5"/>
      <c r="AK34" s="24" t="s">
        <v>55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 t="s">
        <v>57</v>
      </c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6">
        <f>DD34</f>
        <v>1193.403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26">
        <f>'[1]стр.1_2012'!$AV$23</f>
        <v>1200</v>
      </c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>
        <f>BZ34</f>
        <v>1200</v>
      </c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>
        <f>DR34</f>
        <v>1193.403</v>
      </c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>
        <f>'[2]2012'!$J$93</f>
        <v>1193.403</v>
      </c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>
        <f>DD34/BZ34*100</f>
        <v>99.45025000000001</v>
      </c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>
        <f>DR34/CN34*100</f>
        <v>99.45025000000001</v>
      </c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</row>
    <row r="35" spans="1:167" ht="13.5" customHeight="1">
      <c r="A35" s="21"/>
      <c r="B35" s="22"/>
      <c r="C35" s="22"/>
      <c r="D35" s="22"/>
      <c r="E35" s="22"/>
      <c r="F35" s="23"/>
      <c r="G35" s="11"/>
      <c r="H35" s="27" t="s">
        <v>0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</row>
    <row r="36" spans="1:167" s="3" customFormat="1" ht="30.75" customHeight="1">
      <c r="A36" s="21"/>
      <c r="B36" s="22"/>
      <c r="C36" s="22"/>
      <c r="D36" s="22"/>
      <c r="E36" s="22"/>
      <c r="F36" s="23"/>
      <c r="G36" s="12"/>
      <c r="H36" s="17" t="s">
        <v>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8"/>
      <c r="AK36" s="24" t="s">
        <v>55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 t="s">
        <v>57</v>
      </c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13">
        <f>DD36</f>
        <v>1193.403</v>
      </c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13">
        <f>BZ34</f>
        <v>1200</v>
      </c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>
        <f>CN34</f>
        <v>1200</v>
      </c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>
        <f>DD34</f>
        <v>1193.403</v>
      </c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>
        <f>DR34</f>
        <v>1193.403</v>
      </c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>
        <f>DD36/BZ36*100</f>
        <v>99.45025000000001</v>
      </c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>
        <f>DR36/CN36*100</f>
        <v>99.45025000000001</v>
      </c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</row>
    <row r="37" spans="1:167" s="3" customFormat="1" ht="15.75" customHeight="1" hidden="1" outlineLevel="1">
      <c r="A37" s="21"/>
      <c r="B37" s="22"/>
      <c r="C37" s="22"/>
      <c r="D37" s="22"/>
      <c r="E37" s="22"/>
      <c r="F37" s="23"/>
      <c r="G37" s="12"/>
      <c r="H37" s="17" t="s">
        <v>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8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</row>
    <row r="38" spans="1:167" s="3" customFormat="1" ht="43.5" customHeight="1" hidden="1" outlineLevel="1">
      <c r="A38" s="14"/>
      <c r="B38" s="15"/>
      <c r="C38" s="15"/>
      <c r="D38" s="15"/>
      <c r="E38" s="15"/>
      <c r="F38" s="16"/>
      <c r="G38" s="12"/>
      <c r="H38" s="17" t="s">
        <v>3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</row>
    <row r="39" spans="1:167" ht="43.5" customHeight="1" collapsed="1">
      <c r="A39" s="31" t="s">
        <v>27</v>
      </c>
      <c r="B39" s="32"/>
      <c r="C39" s="32"/>
      <c r="D39" s="32"/>
      <c r="E39" s="32"/>
      <c r="F39" s="33"/>
      <c r="G39" s="10"/>
      <c r="H39" s="34" t="s">
        <v>59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5"/>
      <c r="AK39" s="24" t="s">
        <v>55</v>
      </c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 t="s">
        <v>60</v>
      </c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6">
        <f>DD39</f>
        <v>13.439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26">
        <v>0</v>
      </c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>
        <f>BZ39</f>
        <v>0</v>
      </c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>
        <f>DR39</f>
        <v>13.439</v>
      </c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>
        <f>'[2]2012'!$J$107</f>
        <v>13.439</v>
      </c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>
        <f>IF(BZ39=0,0,DD39/BZ39*100)</f>
        <v>0</v>
      </c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>
        <f>IF(CN39=0,0,DR39/CN39/100)</f>
        <v>0</v>
      </c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</row>
    <row r="40" spans="1:167" ht="13.5" customHeight="1">
      <c r="A40" s="21"/>
      <c r="B40" s="22"/>
      <c r="C40" s="22"/>
      <c r="D40" s="22"/>
      <c r="E40" s="22"/>
      <c r="F40" s="23"/>
      <c r="G40" s="11"/>
      <c r="H40" s="27" t="s">
        <v>0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</row>
    <row r="41" spans="1:167" s="3" customFormat="1" ht="30.75" customHeight="1">
      <c r="A41" s="21"/>
      <c r="B41" s="22"/>
      <c r="C41" s="22"/>
      <c r="D41" s="22"/>
      <c r="E41" s="22"/>
      <c r="F41" s="23"/>
      <c r="G41" s="12"/>
      <c r="H41" s="17" t="s">
        <v>1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K41" s="24" t="s">
        <v>55</v>
      </c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 t="s">
        <v>60</v>
      </c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13">
        <f>DD41</f>
        <v>13.439</v>
      </c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13">
        <f>BZ39</f>
        <v>0</v>
      </c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>
        <f>CN39</f>
        <v>0</v>
      </c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>
        <f>DD39</f>
        <v>13.439</v>
      </c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>
        <f>DR39</f>
        <v>13.439</v>
      </c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>
        <f>IF(BZ41=0,0,DD41/BZ41*100)</f>
        <v>0</v>
      </c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>
        <f>IF(CN41=0,0,DR41/CN41/100)</f>
        <v>0</v>
      </c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</row>
    <row r="42" spans="1:167" s="3" customFormat="1" ht="15.75" customHeight="1" hidden="1" outlineLevel="1">
      <c r="A42" s="21"/>
      <c r="B42" s="22"/>
      <c r="C42" s="22"/>
      <c r="D42" s="22"/>
      <c r="E42" s="22"/>
      <c r="F42" s="23"/>
      <c r="G42" s="12"/>
      <c r="H42" s="17" t="s">
        <v>2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</row>
    <row r="43" spans="1:167" s="3" customFormat="1" ht="43.5" customHeight="1" hidden="1" outlineLevel="1">
      <c r="A43" s="14"/>
      <c r="B43" s="15"/>
      <c r="C43" s="15"/>
      <c r="D43" s="15"/>
      <c r="E43" s="15"/>
      <c r="F43" s="16"/>
      <c r="G43" s="12"/>
      <c r="H43" s="17" t="s">
        <v>3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8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</row>
    <row r="44" spans="1:167" ht="44.25" customHeight="1" collapsed="1">
      <c r="A44" s="31" t="s">
        <v>28</v>
      </c>
      <c r="B44" s="32"/>
      <c r="C44" s="32"/>
      <c r="D44" s="32"/>
      <c r="E44" s="32"/>
      <c r="F44" s="33"/>
      <c r="G44" s="10"/>
      <c r="H44" s="34" t="s">
        <v>61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5"/>
      <c r="AK44" s="31" t="s">
        <v>57</v>
      </c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1" t="s">
        <v>56</v>
      </c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3"/>
      <c r="BK44" s="58">
        <f>DD44</f>
        <v>945.1610000000001</v>
      </c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60"/>
      <c r="BZ44" s="58">
        <f>'[1]стр.1_2012'!$AV$41</f>
        <v>944</v>
      </c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60"/>
      <c r="CN44" s="58">
        <f>BZ44</f>
        <v>944</v>
      </c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60"/>
      <c r="DD44" s="58">
        <f>DR44</f>
        <v>945.1610000000001</v>
      </c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60"/>
      <c r="DR44" s="58">
        <f>'[2]2012'!$J$82</f>
        <v>945.1610000000001</v>
      </c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60"/>
      <c r="EH44" s="58">
        <f>DD44/BZ44*100</f>
        <v>100.1229872881356</v>
      </c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60"/>
      <c r="EV44" s="58">
        <f>DR44/CN44*100</f>
        <v>100.1229872881356</v>
      </c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60"/>
    </row>
    <row r="45" spans="1:167" ht="13.5" customHeight="1">
      <c r="A45" s="21"/>
      <c r="B45" s="22"/>
      <c r="C45" s="22"/>
      <c r="D45" s="22"/>
      <c r="E45" s="22"/>
      <c r="F45" s="23"/>
      <c r="G45" s="11"/>
      <c r="H45" s="27" t="s">
        <v>0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  <c r="AK45" s="14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6"/>
      <c r="AX45" s="14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6"/>
      <c r="BK45" s="61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3"/>
      <c r="BZ45" s="55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7"/>
      <c r="CN45" s="55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7"/>
      <c r="DD45" s="55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7"/>
      <c r="DR45" s="55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7"/>
      <c r="EH45" s="55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7"/>
      <c r="EV45" s="55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7"/>
    </row>
    <row r="46" spans="1:167" s="3" customFormat="1" ht="30.75" customHeight="1">
      <c r="A46" s="21"/>
      <c r="B46" s="22"/>
      <c r="C46" s="22"/>
      <c r="D46" s="22"/>
      <c r="E46" s="22"/>
      <c r="F46" s="23"/>
      <c r="G46" s="12"/>
      <c r="H46" s="17" t="s">
        <v>1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/>
      <c r="AK46" s="31" t="s">
        <v>57</v>
      </c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3"/>
      <c r="AX46" s="31" t="s">
        <v>56</v>
      </c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3"/>
      <c r="BK46" s="49">
        <f>DD46</f>
        <v>945.1610000000001</v>
      </c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1"/>
      <c r="BZ46" s="49">
        <f>BZ44</f>
        <v>944</v>
      </c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1"/>
      <c r="CN46" s="49">
        <f>CN44</f>
        <v>944</v>
      </c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1"/>
      <c r="DD46" s="49">
        <f>DD44</f>
        <v>945.1610000000001</v>
      </c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1"/>
      <c r="DR46" s="49">
        <f>DR44</f>
        <v>945.1610000000001</v>
      </c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1"/>
      <c r="EH46" s="49">
        <f>DD46/BZ46*100</f>
        <v>100.1229872881356</v>
      </c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1"/>
      <c r="EV46" s="49">
        <f>DR46/CN46*100</f>
        <v>100.1229872881356</v>
      </c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1"/>
    </row>
    <row r="47" spans="1:167" s="3" customFormat="1" ht="15.75" customHeight="1" hidden="1" outlineLevel="1">
      <c r="A47" s="21"/>
      <c r="B47" s="22"/>
      <c r="C47" s="22"/>
      <c r="D47" s="22"/>
      <c r="E47" s="22"/>
      <c r="F47" s="23"/>
      <c r="G47" s="12"/>
      <c r="H47" s="17" t="s">
        <v>2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8"/>
      <c r="AK47" s="52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4"/>
      <c r="AX47" s="52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4"/>
      <c r="BK47" s="66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8"/>
      <c r="BZ47" s="49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1"/>
      <c r="CN47" s="49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1"/>
      <c r="DD47" s="49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1"/>
      <c r="DR47" s="49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1"/>
      <c r="EH47" s="49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1"/>
      <c r="EV47" s="49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1"/>
    </row>
    <row r="48" spans="1:167" s="3" customFormat="1" ht="43.5" customHeight="1" hidden="1" outlineLevel="1">
      <c r="A48" s="14"/>
      <c r="B48" s="15"/>
      <c r="C48" s="15"/>
      <c r="D48" s="15"/>
      <c r="E48" s="15"/>
      <c r="F48" s="16"/>
      <c r="G48" s="12"/>
      <c r="H48" s="17" t="s">
        <v>3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8"/>
      <c r="AK48" s="52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4"/>
      <c r="AX48" s="52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4"/>
      <c r="BK48" s="66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8"/>
      <c r="BZ48" s="49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1"/>
      <c r="CN48" s="49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1"/>
      <c r="DD48" s="49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1"/>
      <c r="DR48" s="49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1"/>
      <c r="EH48" s="49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1"/>
      <c r="EV48" s="49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1"/>
    </row>
    <row r="49" spans="1:167" ht="42.75" customHeight="1" collapsed="1">
      <c r="A49" s="31" t="s">
        <v>29</v>
      </c>
      <c r="B49" s="32"/>
      <c r="C49" s="32"/>
      <c r="D49" s="32"/>
      <c r="E49" s="32"/>
      <c r="F49" s="33"/>
      <c r="G49" s="10"/>
      <c r="H49" s="34" t="s">
        <v>62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5"/>
      <c r="AK49" s="31" t="s">
        <v>56</v>
      </c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3"/>
      <c r="AX49" s="31" t="s">
        <v>63</v>
      </c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3"/>
      <c r="BK49" s="58">
        <f>DD49</f>
        <v>841.13</v>
      </c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60"/>
      <c r="BZ49" s="58">
        <f>'[1]стр.1_2012'!$AV$95</f>
        <v>917</v>
      </c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60"/>
      <c r="CN49" s="58">
        <f>BZ49</f>
        <v>917</v>
      </c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60"/>
      <c r="DD49" s="58">
        <f>DR49</f>
        <v>841.13</v>
      </c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60"/>
      <c r="DR49" s="58">
        <f>'[2]2012'!$J$88</f>
        <v>841.13</v>
      </c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60"/>
      <c r="EH49" s="58">
        <f>DD49/BZ49*100</f>
        <v>91.72628135223555</v>
      </c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60"/>
      <c r="EV49" s="58">
        <f>DR49/CN49*100</f>
        <v>91.72628135223555</v>
      </c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60"/>
    </row>
    <row r="50" spans="1:167" ht="13.5" customHeight="1">
      <c r="A50" s="21"/>
      <c r="B50" s="22"/>
      <c r="C50" s="22"/>
      <c r="D50" s="22"/>
      <c r="E50" s="22"/>
      <c r="F50" s="23"/>
      <c r="G50" s="11"/>
      <c r="H50" s="27" t="s">
        <v>0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8"/>
      <c r="AK50" s="14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6"/>
      <c r="AX50" s="14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6"/>
      <c r="BK50" s="61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3"/>
      <c r="BZ50" s="55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7"/>
      <c r="CN50" s="55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7"/>
      <c r="DD50" s="55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7"/>
      <c r="DR50" s="55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7"/>
      <c r="EH50" s="55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7"/>
      <c r="EV50" s="55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7"/>
    </row>
    <row r="51" spans="1:167" s="3" customFormat="1" ht="30.75" customHeight="1">
      <c r="A51" s="21"/>
      <c r="B51" s="22"/>
      <c r="C51" s="22"/>
      <c r="D51" s="22"/>
      <c r="E51" s="22"/>
      <c r="F51" s="23"/>
      <c r="G51" s="12"/>
      <c r="H51" s="17" t="s">
        <v>1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  <c r="AK51" s="31" t="s">
        <v>56</v>
      </c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3"/>
      <c r="AX51" s="31" t="s">
        <v>63</v>
      </c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3"/>
      <c r="BK51" s="49">
        <f>DD51</f>
        <v>841.13</v>
      </c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1"/>
      <c r="BZ51" s="49">
        <f>BZ49</f>
        <v>917</v>
      </c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1"/>
      <c r="CN51" s="49">
        <f>CN49</f>
        <v>917</v>
      </c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1"/>
      <c r="DD51" s="49">
        <f>DD49</f>
        <v>841.13</v>
      </c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1"/>
      <c r="DR51" s="49">
        <f>DR49</f>
        <v>841.13</v>
      </c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1"/>
      <c r="EH51" s="49">
        <f>DD51/BZ51*100</f>
        <v>91.72628135223555</v>
      </c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1"/>
      <c r="EV51" s="49">
        <f>DR51/CN51*100</f>
        <v>91.72628135223555</v>
      </c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1"/>
    </row>
    <row r="52" spans="1:167" s="3" customFormat="1" ht="15.75" customHeight="1" hidden="1" outlineLevel="1">
      <c r="A52" s="21"/>
      <c r="B52" s="22"/>
      <c r="C52" s="22"/>
      <c r="D52" s="22"/>
      <c r="E52" s="22"/>
      <c r="F52" s="23"/>
      <c r="G52" s="12"/>
      <c r="H52" s="17" t="s">
        <v>2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8"/>
      <c r="AK52" s="52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4"/>
      <c r="AX52" s="52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4"/>
      <c r="BK52" s="66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8"/>
      <c r="BZ52" s="49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1"/>
      <c r="CN52" s="49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1"/>
      <c r="DD52" s="49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1"/>
      <c r="DR52" s="49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1"/>
      <c r="EH52" s="49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1"/>
      <c r="EV52" s="49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1"/>
    </row>
    <row r="53" spans="1:167" s="3" customFormat="1" ht="43.5" customHeight="1" hidden="1" outlineLevel="1">
      <c r="A53" s="14"/>
      <c r="B53" s="15"/>
      <c r="C53" s="15"/>
      <c r="D53" s="15"/>
      <c r="E53" s="15"/>
      <c r="F53" s="16"/>
      <c r="G53" s="12"/>
      <c r="H53" s="17" t="s">
        <v>3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8"/>
      <c r="AK53" s="52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4"/>
      <c r="AX53" s="52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4"/>
      <c r="BK53" s="66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8"/>
      <c r="BZ53" s="49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1"/>
      <c r="CN53" s="49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1"/>
      <c r="DD53" s="49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1"/>
      <c r="DR53" s="49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1"/>
      <c r="EH53" s="49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1"/>
      <c r="EV53" s="49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1"/>
    </row>
    <row r="54" spans="1:167" ht="32.25" customHeight="1" collapsed="1">
      <c r="A54" s="31" t="s">
        <v>30</v>
      </c>
      <c r="B54" s="32"/>
      <c r="C54" s="32"/>
      <c r="D54" s="32"/>
      <c r="E54" s="32"/>
      <c r="F54" s="33"/>
      <c r="G54" s="10"/>
      <c r="H54" s="34" t="s">
        <v>64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5"/>
      <c r="AK54" s="31" t="s">
        <v>57</v>
      </c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3"/>
      <c r="AX54" s="31" t="s">
        <v>56</v>
      </c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3"/>
      <c r="BK54" s="58">
        <f>DD54</f>
        <v>505.98199999999997</v>
      </c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60"/>
      <c r="BZ54" s="58">
        <f>'[1]стр.1_2012'!$AV$101</f>
        <v>494</v>
      </c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60"/>
      <c r="CN54" s="58">
        <f>BZ54</f>
        <v>494</v>
      </c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60"/>
      <c r="DD54" s="58">
        <f>DR54</f>
        <v>505.98199999999997</v>
      </c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60"/>
      <c r="DR54" s="58">
        <f>'[2]2012'!$J$96</f>
        <v>505.98199999999997</v>
      </c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60"/>
      <c r="EH54" s="58">
        <f>DD54/BZ54*100</f>
        <v>102.42550607287448</v>
      </c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60"/>
      <c r="EV54" s="58">
        <f>DR54/CN54*100</f>
        <v>102.42550607287448</v>
      </c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60"/>
    </row>
    <row r="55" spans="1:167" ht="13.5" customHeight="1">
      <c r="A55" s="21"/>
      <c r="B55" s="22"/>
      <c r="C55" s="22"/>
      <c r="D55" s="22"/>
      <c r="E55" s="22"/>
      <c r="F55" s="23"/>
      <c r="G55" s="11"/>
      <c r="H55" s="27" t="s">
        <v>0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8"/>
      <c r="AK55" s="14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6"/>
      <c r="AX55" s="14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6"/>
      <c r="BK55" s="61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  <c r="BZ55" s="55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7"/>
      <c r="CN55" s="55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7"/>
      <c r="DD55" s="55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7"/>
      <c r="DR55" s="55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7"/>
      <c r="EH55" s="55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7"/>
      <c r="EV55" s="55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7"/>
    </row>
    <row r="56" spans="1:167" s="3" customFormat="1" ht="30.75" customHeight="1">
      <c r="A56" s="21"/>
      <c r="B56" s="22"/>
      <c r="C56" s="22"/>
      <c r="D56" s="22"/>
      <c r="E56" s="22"/>
      <c r="F56" s="23"/>
      <c r="G56" s="12"/>
      <c r="H56" s="17" t="s">
        <v>1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8"/>
      <c r="AK56" s="31" t="s">
        <v>57</v>
      </c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3"/>
      <c r="AX56" s="31" t="s">
        <v>56</v>
      </c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3"/>
      <c r="BK56" s="49">
        <f>DD56</f>
        <v>505.98199999999997</v>
      </c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1"/>
      <c r="BZ56" s="49">
        <f>BZ54</f>
        <v>494</v>
      </c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1"/>
      <c r="CN56" s="49">
        <f>CN54</f>
        <v>494</v>
      </c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1"/>
      <c r="DD56" s="49">
        <f>DD54</f>
        <v>505.98199999999997</v>
      </c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1"/>
      <c r="DR56" s="49">
        <f>DR54</f>
        <v>505.98199999999997</v>
      </c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1"/>
      <c r="EH56" s="49">
        <f>DD56/BZ56*100</f>
        <v>102.42550607287448</v>
      </c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1"/>
      <c r="EV56" s="49">
        <f>DR56/CN56*100</f>
        <v>102.42550607287448</v>
      </c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1"/>
    </row>
    <row r="57" spans="1:167" s="3" customFormat="1" ht="15.75" customHeight="1" hidden="1" outlineLevel="1">
      <c r="A57" s="21"/>
      <c r="B57" s="22"/>
      <c r="C57" s="22"/>
      <c r="D57" s="22"/>
      <c r="E57" s="22"/>
      <c r="F57" s="23"/>
      <c r="G57" s="12"/>
      <c r="H57" s="17" t="s">
        <v>2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8"/>
      <c r="AK57" s="52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4"/>
      <c r="AX57" s="52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4"/>
      <c r="BK57" s="66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8"/>
      <c r="BZ57" s="49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1"/>
      <c r="CN57" s="49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1"/>
      <c r="DD57" s="49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1"/>
      <c r="DR57" s="49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1"/>
      <c r="EH57" s="49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1"/>
      <c r="EV57" s="49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1"/>
    </row>
    <row r="58" spans="1:167" s="3" customFormat="1" ht="43.5" customHeight="1" hidden="1" outlineLevel="1">
      <c r="A58" s="14"/>
      <c r="B58" s="15"/>
      <c r="C58" s="15"/>
      <c r="D58" s="15"/>
      <c r="E58" s="15"/>
      <c r="F58" s="16"/>
      <c r="G58" s="12"/>
      <c r="H58" s="17" t="s">
        <v>3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8"/>
      <c r="AK58" s="52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4"/>
      <c r="AX58" s="52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4"/>
      <c r="BK58" s="66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8"/>
      <c r="BZ58" s="49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1"/>
      <c r="CN58" s="49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1"/>
      <c r="DD58" s="49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1"/>
      <c r="DR58" s="49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1"/>
      <c r="EH58" s="49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1"/>
      <c r="EV58" s="49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1"/>
    </row>
    <row r="59" spans="1:167" ht="32.25" customHeight="1" collapsed="1">
      <c r="A59" s="31" t="s">
        <v>31</v>
      </c>
      <c r="B59" s="32"/>
      <c r="C59" s="32"/>
      <c r="D59" s="32"/>
      <c r="E59" s="32"/>
      <c r="F59" s="33"/>
      <c r="G59" s="10"/>
      <c r="H59" s="34" t="s">
        <v>65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5"/>
      <c r="AK59" s="31" t="s">
        <v>57</v>
      </c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3"/>
      <c r="AX59" s="31" t="s">
        <v>66</v>
      </c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3"/>
      <c r="BK59" s="58">
        <f>DD59</f>
        <v>636.453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60"/>
      <c r="BZ59" s="58">
        <f>'[1]стр.1_2012'!$AV$83</f>
        <v>637</v>
      </c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60"/>
      <c r="CN59" s="58">
        <f>BZ59</f>
        <v>637</v>
      </c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60"/>
      <c r="DD59" s="58">
        <f>DR59</f>
        <v>636.453</v>
      </c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60"/>
      <c r="DR59" s="58">
        <f>'[2]2012'!$J$98</f>
        <v>636.453</v>
      </c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60"/>
      <c r="EH59" s="58">
        <f>DD59/BZ59*100</f>
        <v>99.91412872841444</v>
      </c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60"/>
      <c r="EV59" s="58">
        <f>DR59/CN59*100</f>
        <v>99.91412872841444</v>
      </c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60"/>
    </row>
    <row r="60" spans="1:167" ht="13.5" customHeight="1">
      <c r="A60" s="21"/>
      <c r="B60" s="22"/>
      <c r="C60" s="22"/>
      <c r="D60" s="22"/>
      <c r="E60" s="22"/>
      <c r="F60" s="23"/>
      <c r="G60" s="11"/>
      <c r="H60" s="27" t="s">
        <v>0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8"/>
      <c r="AK60" s="14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6"/>
      <c r="AX60" s="14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6"/>
      <c r="BK60" s="61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3"/>
      <c r="BZ60" s="55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7"/>
      <c r="CN60" s="55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7"/>
      <c r="DD60" s="55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7"/>
      <c r="DR60" s="55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7"/>
      <c r="EH60" s="55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7"/>
      <c r="EV60" s="55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7"/>
    </row>
    <row r="61" spans="1:167" s="3" customFormat="1" ht="30.75" customHeight="1">
      <c r="A61" s="21"/>
      <c r="B61" s="22"/>
      <c r="C61" s="22"/>
      <c r="D61" s="22"/>
      <c r="E61" s="22"/>
      <c r="F61" s="23"/>
      <c r="G61" s="12"/>
      <c r="H61" s="17" t="s">
        <v>1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8"/>
      <c r="AK61" s="31" t="s">
        <v>57</v>
      </c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3"/>
      <c r="AX61" s="31" t="s">
        <v>66</v>
      </c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3"/>
      <c r="BK61" s="49">
        <f>DD61</f>
        <v>636.453</v>
      </c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1"/>
      <c r="BZ61" s="49">
        <f>BZ59</f>
        <v>637</v>
      </c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1"/>
      <c r="CN61" s="49">
        <f>CN59</f>
        <v>637</v>
      </c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1"/>
      <c r="DD61" s="49">
        <f>DD59</f>
        <v>636.453</v>
      </c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1"/>
      <c r="DR61" s="49">
        <f>DR59</f>
        <v>636.453</v>
      </c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1"/>
      <c r="EH61" s="49">
        <f>DD61/BZ61*100</f>
        <v>99.91412872841444</v>
      </c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1"/>
      <c r="EV61" s="49">
        <f>DR61/CN61*100</f>
        <v>99.91412872841444</v>
      </c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1"/>
    </row>
    <row r="62" spans="1:167" s="3" customFormat="1" ht="16.5" customHeight="1" hidden="1" outlineLevel="1">
      <c r="A62" s="21"/>
      <c r="B62" s="22"/>
      <c r="C62" s="22"/>
      <c r="D62" s="22"/>
      <c r="E62" s="22"/>
      <c r="F62" s="23"/>
      <c r="G62" s="12"/>
      <c r="H62" s="17" t="s">
        <v>2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/>
      <c r="AK62" s="52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4"/>
      <c r="AX62" s="52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4"/>
      <c r="BK62" s="66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8"/>
      <c r="BZ62" s="49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1"/>
      <c r="CN62" s="49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1"/>
      <c r="DD62" s="49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1"/>
      <c r="DR62" s="49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1"/>
      <c r="EH62" s="49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1"/>
      <c r="EV62" s="49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1"/>
    </row>
    <row r="63" spans="1:167" s="3" customFormat="1" ht="43.5" customHeight="1" hidden="1" outlineLevel="1">
      <c r="A63" s="14"/>
      <c r="B63" s="15"/>
      <c r="C63" s="15"/>
      <c r="D63" s="15"/>
      <c r="E63" s="15"/>
      <c r="F63" s="16"/>
      <c r="G63" s="12"/>
      <c r="H63" s="17" t="s">
        <v>3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8"/>
      <c r="AK63" s="52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4"/>
      <c r="AX63" s="52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4"/>
      <c r="BK63" s="66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8"/>
      <c r="BZ63" s="49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1"/>
      <c r="CN63" s="49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1"/>
      <c r="DD63" s="49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1"/>
      <c r="DR63" s="49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1"/>
      <c r="EH63" s="49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1"/>
      <c r="EV63" s="49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1"/>
    </row>
    <row r="64" spans="1:167" ht="28.5" customHeight="1" collapsed="1">
      <c r="A64" s="31" t="s">
        <v>32</v>
      </c>
      <c r="B64" s="32"/>
      <c r="C64" s="32"/>
      <c r="D64" s="32"/>
      <c r="E64" s="32"/>
      <c r="F64" s="33"/>
      <c r="G64" s="10"/>
      <c r="H64" s="34" t="s">
        <v>67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5"/>
      <c r="AK64" s="31" t="s">
        <v>57</v>
      </c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3"/>
      <c r="AX64" s="31" t="s">
        <v>56</v>
      </c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3"/>
      <c r="BK64" s="58">
        <f>DD64</f>
        <v>631.254</v>
      </c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60"/>
      <c r="BZ64" s="58">
        <v>0</v>
      </c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60"/>
      <c r="CN64" s="58">
        <f>BZ64</f>
        <v>0</v>
      </c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60"/>
      <c r="DD64" s="58">
        <f>DR64</f>
        <v>631.254</v>
      </c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60"/>
      <c r="DR64" s="58">
        <f>'[2]2012'!$J$106</f>
        <v>631.254</v>
      </c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60"/>
      <c r="EH64" s="58">
        <f>IF(BZ64=0,0,DD64/BZ64*100)</f>
        <v>0</v>
      </c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60"/>
      <c r="EV64" s="58">
        <f>IF(CN64=0,0,DR64/CN64/100)</f>
        <v>0</v>
      </c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60"/>
    </row>
    <row r="65" spans="1:167" ht="13.5" customHeight="1">
      <c r="A65" s="21"/>
      <c r="B65" s="22"/>
      <c r="C65" s="22"/>
      <c r="D65" s="22"/>
      <c r="E65" s="22"/>
      <c r="F65" s="23"/>
      <c r="G65" s="11"/>
      <c r="H65" s="27" t="s">
        <v>0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8"/>
      <c r="AK65" s="14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6"/>
      <c r="AX65" s="14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6"/>
      <c r="BK65" s="61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3"/>
      <c r="BZ65" s="55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7"/>
      <c r="CN65" s="55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7"/>
      <c r="DD65" s="55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7"/>
      <c r="DR65" s="55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7"/>
      <c r="EH65" s="55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7"/>
      <c r="EV65" s="55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7"/>
    </row>
    <row r="66" spans="1:167" s="3" customFormat="1" ht="30.75" customHeight="1">
      <c r="A66" s="21"/>
      <c r="B66" s="22"/>
      <c r="C66" s="22"/>
      <c r="D66" s="22"/>
      <c r="E66" s="22"/>
      <c r="F66" s="23"/>
      <c r="G66" s="12"/>
      <c r="H66" s="17" t="s">
        <v>1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8"/>
      <c r="AK66" s="31" t="s">
        <v>57</v>
      </c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3"/>
      <c r="AX66" s="31" t="s">
        <v>56</v>
      </c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3"/>
      <c r="BK66" s="49">
        <f>DD66</f>
        <v>631.254</v>
      </c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1"/>
      <c r="BZ66" s="49">
        <f>BZ64</f>
        <v>0</v>
      </c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1"/>
      <c r="CN66" s="49">
        <f>CN64</f>
        <v>0</v>
      </c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1"/>
      <c r="DD66" s="49">
        <f>DD64</f>
        <v>631.254</v>
      </c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1"/>
      <c r="DR66" s="49">
        <f>DR64</f>
        <v>631.254</v>
      </c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1"/>
      <c r="EH66" s="49">
        <f>IF(BZ66=0,0,DD66/BZ66*100)</f>
        <v>0</v>
      </c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1"/>
      <c r="EV66" s="49">
        <f>IF(CN66=0,0,DR66/CN66/100)</f>
        <v>0</v>
      </c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1"/>
    </row>
    <row r="67" spans="1:167" s="3" customFormat="1" ht="15.75" customHeight="1" hidden="1" outlineLevel="1">
      <c r="A67" s="21"/>
      <c r="B67" s="22"/>
      <c r="C67" s="22"/>
      <c r="D67" s="22"/>
      <c r="E67" s="22"/>
      <c r="F67" s="23"/>
      <c r="G67" s="12"/>
      <c r="H67" s="17" t="s">
        <v>2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8"/>
      <c r="AK67" s="52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4"/>
      <c r="AX67" s="52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4"/>
      <c r="BK67" s="66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8"/>
      <c r="BZ67" s="49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1"/>
      <c r="CN67" s="49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1"/>
      <c r="DD67" s="49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1"/>
      <c r="DR67" s="49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1"/>
      <c r="EH67" s="49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1"/>
      <c r="EV67" s="49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1"/>
    </row>
    <row r="68" spans="1:167" s="3" customFormat="1" ht="43.5" customHeight="1" hidden="1" outlineLevel="1">
      <c r="A68" s="14"/>
      <c r="B68" s="15"/>
      <c r="C68" s="15"/>
      <c r="D68" s="15"/>
      <c r="E68" s="15"/>
      <c r="F68" s="16"/>
      <c r="G68" s="12"/>
      <c r="H68" s="17" t="s">
        <v>3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8"/>
      <c r="AK68" s="52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4"/>
      <c r="AX68" s="52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4"/>
      <c r="BK68" s="66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8"/>
      <c r="BZ68" s="49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1"/>
      <c r="CN68" s="49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1"/>
      <c r="DD68" s="49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1"/>
      <c r="DR68" s="49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1"/>
      <c r="EH68" s="49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1"/>
      <c r="EV68" s="49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1"/>
    </row>
    <row r="69" spans="1:167" ht="43.5" customHeight="1" collapsed="1">
      <c r="A69" s="31" t="s">
        <v>33</v>
      </c>
      <c r="B69" s="32"/>
      <c r="C69" s="32"/>
      <c r="D69" s="32"/>
      <c r="E69" s="32"/>
      <c r="F69" s="33"/>
      <c r="G69" s="10"/>
      <c r="H69" s="34" t="s">
        <v>68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5"/>
      <c r="AK69" s="31" t="s">
        <v>56</v>
      </c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3"/>
      <c r="AX69" s="31" t="s">
        <v>63</v>
      </c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3"/>
      <c r="BK69" s="58">
        <f>DD69</f>
        <v>1501.336</v>
      </c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60"/>
      <c r="BZ69" s="58">
        <f>'[1]стр.1_2012'!$AV$107</f>
        <v>1352</v>
      </c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60"/>
      <c r="CN69" s="58">
        <f>BZ69</f>
        <v>1352</v>
      </c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60"/>
      <c r="DD69" s="58">
        <f>DR69</f>
        <v>1501.336</v>
      </c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60"/>
      <c r="DR69" s="58">
        <f>'[2]2012'!$J$87</f>
        <v>1501.336</v>
      </c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60"/>
      <c r="EH69" s="58">
        <f>DD69/BZ69*100</f>
        <v>111.04556213017752</v>
      </c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60"/>
      <c r="EV69" s="58">
        <f>DR69/CN69*100</f>
        <v>111.04556213017752</v>
      </c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60"/>
    </row>
    <row r="70" spans="1:167" ht="13.5" customHeight="1">
      <c r="A70" s="21"/>
      <c r="B70" s="22"/>
      <c r="C70" s="22"/>
      <c r="D70" s="22"/>
      <c r="E70" s="22"/>
      <c r="F70" s="23"/>
      <c r="G70" s="11"/>
      <c r="H70" s="27" t="s">
        <v>0</v>
      </c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8"/>
      <c r="AK70" s="14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6"/>
      <c r="AX70" s="14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6"/>
      <c r="BK70" s="61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3"/>
      <c r="BZ70" s="55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7"/>
      <c r="CN70" s="55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7"/>
      <c r="DD70" s="55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7"/>
      <c r="DR70" s="55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7"/>
      <c r="EH70" s="55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7"/>
      <c r="EV70" s="55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7"/>
    </row>
    <row r="71" spans="1:167" s="3" customFormat="1" ht="30.75" customHeight="1">
      <c r="A71" s="14"/>
      <c r="B71" s="15"/>
      <c r="C71" s="15"/>
      <c r="D71" s="15"/>
      <c r="E71" s="15"/>
      <c r="F71" s="16"/>
      <c r="G71" s="12"/>
      <c r="H71" s="17" t="s">
        <v>1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8"/>
      <c r="AK71" s="31" t="s">
        <v>56</v>
      </c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3"/>
      <c r="AX71" s="31" t="s">
        <v>63</v>
      </c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3"/>
      <c r="BK71" s="49">
        <f>DD71</f>
        <v>1501.336</v>
      </c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1"/>
      <c r="BZ71" s="49">
        <f>BZ69</f>
        <v>1352</v>
      </c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1"/>
      <c r="CN71" s="49">
        <f>CN69</f>
        <v>1352</v>
      </c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1"/>
      <c r="DD71" s="49">
        <f>DD69</f>
        <v>1501.336</v>
      </c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1"/>
      <c r="DR71" s="49">
        <f>DR69</f>
        <v>1501.336</v>
      </c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1"/>
      <c r="EH71" s="49">
        <f>DD71/BZ71*100</f>
        <v>111.04556213017752</v>
      </c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1"/>
      <c r="EV71" s="49">
        <f>DR71/CN71*100</f>
        <v>111.04556213017752</v>
      </c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1"/>
    </row>
    <row r="72" spans="1:167" s="3" customFormat="1" ht="15.75" customHeight="1" hidden="1" outlineLevel="1">
      <c r="A72" s="21"/>
      <c r="B72" s="22"/>
      <c r="C72" s="22"/>
      <c r="D72" s="22"/>
      <c r="E72" s="22"/>
      <c r="F72" s="23"/>
      <c r="G72" s="12"/>
      <c r="H72" s="17" t="s">
        <v>2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8"/>
      <c r="AK72" s="52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4"/>
      <c r="AX72" s="52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4"/>
      <c r="BK72" s="66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8"/>
      <c r="BZ72" s="49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1"/>
      <c r="CN72" s="49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1"/>
      <c r="DD72" s="49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1"/>
      <c r="DR72" s="49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1"/>
      <c r="EH72" s="49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1"/>
      <c r="EV72" s="49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1"/>
    </row>
    <row r="73" spans="1:167" s="3" customFormat="1" ht="43.5" customHeight="1" hidden="1" outlineLevel="1">
      <c r="A73" s="14"/>
      <c r="B73" s="15"/>
      <c r="C73" s="15"/>
      <c r="D73" s="15"/>
      <c r="E73" s="15"/>
      <c r="F73" s="16"/>
      <c r="G73" s="12"/>
      <c r="H73" s="17" t="s">
        <v>3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8"/>
      <c r="AK73" s="52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4"/>
      <c r="AX73" s="52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4"/>
      <c r="BK73" s="66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8"/>
      <c r="BZ73" s="49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1"/>
      <c r="CN73" s="49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1"/>
      <c r="DD73" s="49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1"/>
      <c r="DR73" s="49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1"/>
      <c r="EH73" s="49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1"/>
      <c r="EV73" s="49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1"/>
    </row>
    <row r="74" spans="1:167" s="3" customFormat="1" ht="44.25" customHeight="1" collapsed="1">
      <c r="A74" s="31" t="s">
        <v>34</v>
      </c>
      <c r="B74" s="32"/>
      <c r="C74" s="32"/>
      <c r="D74" s="32"/>
      <c r="E74" s="32"/>
      <c r="F74" s="33"/>
      <c r="G74" s="10"/>
      <c r="H74" s="34" t="s">
        <v>69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5"/>
      <c r="AK74" s="31" t="s">
        <v>56</v>
      </c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3"/>
      <c r="AX74" s="31" t="s">
        <v>63</v>
      </c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3"/>
      <c r="BK74" s="58">
        <f>DD74</f>
        <v>688.136</v>
      </c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60"/>
      <c r="BZ74" s="58">
        <f>'[1]стр.1_2012'!$AV$125</f>
        <v>689</v>
      </c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60"/>
      <c r="CN74" s="58">
        <f>BZ74</f>
        <v>689</v>
      </c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60"/>
      <c r="DD74" s="58">
        <f>DR74</f>
        <v>688.136</v>
      </c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60"/>
      <c r="DR74" s="58">
        <f>'[2]2012'!$J$95</f>
        <v>688.136</v>
      </c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60"/>
      <c r="EH74" s="58">
        <f>DD74/BZ74*100</f>
        <v>99.87460087082728</v>
      </c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60"/>
      <c r="EV74" s="58">
        <f>DR74/CN74*100</f>
        <v>99.87460087082728</v>
      </c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60"/>
    </row>
    <row r="75" spans="1:167" s="3" customFormat="1" ht="14.25" customHeight="1" collapsed="1">
      <c r="A75" s="21"/>
      <c r="B75" s="22"/>
      <c r="C75" s="22"/>
      <c r="D75" s="22"/>
      <c r="E75" s="22"/>
      <c r="F75" s="23"/>
      <c r="G75" s="11"/>
      <c r="H75" s="27" t="s">
        <v>0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8"/>
      <c r="AK75" s="14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6"/>
      <c r="AX75" s="14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6"/>
      <c r="BK75" s="61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3"/>
      <c r="BZ75" s="55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7"/>
      <c r="CN75" s="55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7"/>
      <c r="DD75" s="55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7"/>
      <c r="DR75" s="55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7"/>
      <c r="EH75" s="55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7"/>
      <c r="EV75" s="55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7"/>
    </row>
    <row r="76" spans="1:167" s="3" customFormat="1" ht="33" customHeight="1" collapsed="1">
      <c r="A76" s="14"/>
      <c r="B76" s="15"/>
      <c r="C76" s="15"/>
      <c r="D76" s="15"/>
      <c r="E76" s="15"/>
      <c r="F76" s="16"/>
      <c r="G76" s="12"/>
      <c r="H76" s="17" t="s">
        <v>1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8"/>
      <c r="AK76" s="31" t="s">
        <v>56</v>
      </c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3"/>
      <c r="AX76" s="31" t="s">
        <v>63</v>
      </c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3"/>
      <c r="BK76" s="49">
        <f>DD76</f>
        <v>688.136</v>
      </c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1"/>
      <c r="BZ76" s="49">
        <f>BZ74</f>
        <v>689</v>
      </c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1"/>
      <c r="CN76" s="49">
        <f>CN74</f>
        <v>689</v>
      </c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1"/>
      <c r="DD76" s="49">
        <f>DD74</f>
        <v>688.136</v>
      </c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1"/>
      <c r="DR76" s="49">
        <f>DR74</f>
        <v>688.136</v>
      </c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1"/>
      <c r="EH76" s="49">
        <f>DD76/BZ76*100</f>
        <v>99.87460087082728</v>
      </c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1"/>
      <c r="EV76" s="49">
        <f>DR76/CN76*100</f>
        <v>99.87460087082728</v>
      </c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1"/>
    </row>
    <row r="77" spans="1:167" s="3" customFormat="1" ht="13.5" customHeight="1" hidden="1" outlineLevel="1" collapsed="1">
      <c r="A77" s="14"/>
      <c r="B77" s="15"/>
      <c r="C77" s="15"/>
      <c r="D77" s="15"/>
      <c r="E77" s="15"/>
      <c r="F77" s="16"/>
      <c r="G77" s="12"/>
      <c r="H77" s="17" t="s">
        <v>2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8"/>
      <c r="AK77" s="52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4"/>
      <c r="AX77" s="52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4"/>
      <c r="BK77" s="66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49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1"/>
      <c r="CN77" s="49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1"/>
      <c r="DD77" s="49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1"/>
      <c r="DR77" s="49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1"/>
      <c r="EH77" s="49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1"/>
      <c r="EV77" s="49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1"/>
    </row>
    <row r="78" spans="1:167" s="3" customFormat="1" ht="43.5" customHeight="1" hidden="1" outlineLevel="1" collapsed="1">
      <c r="A78" s="14"/>
      <c r="B78" s="15"/>
      <c r="C78" s="15"/>
      <c r="D78" s="15"/>
      <c r="E78" s="15"/>
      <c r="F78" s="16"/>
      <c r="G78" s="12"/>
      <c r="H78" s="17" t="s">
        <v>3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8"/>
      <c r="AK78" s="52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4"/>
      <c r="AX78" s="52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4"/>
      <c r="BK78" s="66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49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1"/>
      <c r="CN78" s="49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1"/>
      <c r="DD78" s="49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1"/>
      <c r="DR78" s="49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1"/>
      <c r="EH78" s="49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1"/>
      <c r="EV78" s="49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1"/>
    </row>
    <row r="79" spans="1:167" s="3" customFormat="1" ht="45.75" customHeight="1" collapsed="1">
      <c r="A79" s="21" t="s">
        <v>35</v>
      </c>
      <c r="B79" s="22"/>
      <c r="C79" s="22"/>
      <c r="D79" s="22"/>
      <c r="E79" s="22"/>
      <c r="F79" s="23"/>
      <c r="G79" s="10"/>
      <c r="H79" s="34" t="s">
        <v>70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5"/>
      <c r="AK79" s="31" t="s">
        <v>66</v>
      </c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3"/>
      <c r="AX79" s="31" t="s">
        <v>66</v>
      </c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3"/>
      <c r="BK79" s="58">
        <f>DD79</f>
        <v>150.932</v>
      </c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60"/>
      <c r="BZ79" s="58">
        <v>0</v>
      </c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60"/>
      <c r="CN79" s="58">
        <f>BZ79</f>
        <v>0</v>
      </c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60"/>
      <c r="DD79" s="58">
        <f>DR79</f>
        <v>150.932</v>
      </c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60"/>
      <c r="DR79" s="58">
        <f>'[2]2012'!$J$104</f>
        <v>150.932</v>
      </c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60"/>
      <c r="EH79" s="58">
        <f>IF(BZ79=0,0,DD79/BZ79*100)</f>
        <v>0</v>
      </c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60"/>
      <c r="EV79" s="58">
        <f>IF(CN79=0,0,DR79/CN79/100)</f>
        <v>0</v>
      </c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60"/>
    </row>
    <row r="80" spans="1:167" s="3" customFormat="1" ht="14.25" customHeight="1" collapsed="1">
      <c r="A80" s="21"/>
      <c r="B80" s="22"/>
      <c r="C80" s="22"/>
      <c r="D80" s="22"/>
      <c r="E80" s="22"/>
      <c r="F80" s="23"/>
      <c r="G80" s="11"/>
      <c r="H80" s="27" t="s">
        <v>0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  <c r="AK80" s="14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6"/>
      <c r="AX80" s="14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6"/>
      <c r="BK80" s="61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3"/>
      <c r="BZ80" s="55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7"/>
      <c r="CN80" s="55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7"/>
      <c r="DD80" s="55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7"/>
      <c r="DR80" s="55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7"/>
      <c r="EH80" s="55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7"/>
      <c r="EV80" s="55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7"/>
    </row>
    <row r="81" spans="1:167" s="3" customFormat="1" ht="33" customHeight="1" collapsed="1">
      <c r="A81" s="14"/>
      <c r="B81" s="15"/>
      <c r="C81" s="15"/>
      <c r="D81" s="15"/>
      <c r="E81" s="15"/>
      <c r="F81" s="16"/>
      <c r="G81" s="12"/>
      <c r="H81" s="17" t="s">
        <v>1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8"/>
      <c r="AK81" s="31" t="s">
        <v>66</v>
      </c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3"/>
      <c r="AX81" s="31" t="s">
        <v>66</v>
      </c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3"/>
      <c r="BK81" s="49">
        <f>DD81</f>
        <v>150.932</v>
      </c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1"/>
      <c r="BZ81" s="49">
        <f>BZ79</f>
        <v>0</v>
      </c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1"/>
      <c r="CN81" s="49">
        <f>CN79</f>
        <v>0</v>
      </c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1"/>
      <c r="DD81" s="49">
        <f>DD79</f>
        <v>150.932</v>
      </c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1"/>
      <c r="DR81" s="49">
        <f>DR79</f>
        <v>150.932</v>
      </c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1"/>
      <c r="EH81" s="49">
        <f>IF(BZ81=0,0,DD81/BZ81*100)</f>
        <v>0</v>
      </c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1"/>
      <c r="EV81" s="49">
        <f>IF(CN81=0,0,DR81/CN81/100)</f>
        <v>0</v>
      </c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1"/>
    </row>
    <row r="82" spans="1:167" s="3" customFormat="1" ht="13.5" customHeight="1" hidden="1" outlineLevel="1" collapsed="1">
      <c r="A82" s="14"/>
      <c r="B82" s="15"/>
      <c r="C82" s="15"/>
      <c r="D82" s="15"/>
      <c r="E82" s="15"/>
      <c r="F82" s="16"/>
      <c r="G82" s="12"/>
      <c r="H82" s="17" t="s">
        <v>2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8"/>
      <c r="AK82" s="52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4"/>
      <c r="AX82" s="52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4"/>
      <c r="BK82" s="66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8"/>
      <c r="BZ82" s="49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1"/>
      <c r="CN82" s="49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1"/>
      <c r="DD82" s="49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1"/>
      <c r="DR82" s="49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1"/>
      <c r="EH82" s="49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1"/>
      <c r="EV82" s="49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1"/>
    </row>
    <row r="83" spans="1:167" s="3" customFormat="1" ht="43.5" customHeight="1" hidden="1" outlineLevel="1" collapsed="1">
      <c r="A83" s="14"/>
      <c r="B83" s="15"/>
      <c r="C83" s="15"/>
      <c r="D83" s="15"/>
      <c r="E83" s="15"/>
      <c r="F83" s="16"/>
      <c r="G83" s="12"/>
      <c r="H83" s="17" t="s">
        <v>3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8"/>
      <c r="AK83" s="52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4"/>
      <c r="AX83" s="52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4"/>
      <c r="BK83" s="66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8"/>
      <c r="BZ83" s="49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1"/>
      <c r="CN83" s="49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1"/>
      <c r="DD83" s="49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1"/>
      <c r="DR83" s="49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1"/>
      <c r="EH83" s="49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1"/>
      <c r="EV83" s="49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1"/>
    </row>
    <row r="84" spans="1:167" s="3" customFormat="1" ht="43.5" customHeight="1" collapsed="1">
      <c r="A84" s="31" t="s">
        <v>36</v>
      </c>
      <c r="B84" s="32"/>
      <c r="C84" s="32"/>
      <c r="D84" s="32"/>
      <c r="E84" s="32"/>
      <c r="F84" s="33"/>
      <c r="G84" s="10"/>
      <c r="H84" s="34" t="s">
        <v>79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5"/>
      <c r="AK84" s="24" t="s">
        <v>66</v>
      </c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 t="s">
        <v>66</v>
      </c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6">
        <f>DD84</f>
        <v>510.86</v>
      </c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26">
        <v>0</v>
      </c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>
        <f>BZ84</f>
        <v>0</v>
      </c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>
        <f>DR84</f>
        <v>510.86</v>
      </c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>
        <f>'[2]2012'!$E$12</f>
        <v>510.86</v>
      </c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>
        <f>IF(BZ84=0,0,DD84/BZ84*100)</f>
        <v>0</v>
      </c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>
        <f>IF(CN84=0,0,DR84/CN84/100)</f>
        <v>0</v>
      </c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</row>
    <row r="85" spans="1:167" s="3" customFormat="1" ht="14.25" customHeight="1">
      <c r="A85" s="21"/>
      <c r="B85" s="22"/>
      <c r="C85" s="22"/>
      <c r="D85" s="22"/>
      <c r="E85" s="22"/>
      <c r="F85" s="23"/>
      <c r="G85" s="11"/>
      <c r="H85" s="27" t="s">
        <v>0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8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</row>
    <row r="86" spans="1:167" s="3" customFormat="1" ht="33" customHeight="1">
      <c r="A86" s="21"/>
      <c r="B86" s="22"/>
      <c r="C86" s="22"/>
      <c r="D86" s="22"/>
      <c r="E86" s="22"/>
      <c r="F86" s="23"/>
      <c r="G86" s="12"/>
      <c r="H86" s="17" t="s">
        <v>1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8"/>
      <c r="AK86" s="24" t="s">
        <v>66</v>
      </c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 t="s">
        <v>66</v>
      </c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13">
        <f>DD86</f>
        <v>510.86</v>
      </c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13">
        <f>BZ84</f>
        <v>0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>
        <f>CN84</f>
        <v>0</v>
      </c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>
        <f>DD84</f>
        <v>510.86</v>
      </c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>
        <f>DR84</f>
        <v>510.86</v>
      </c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>
        <f>IF(BZ86=0,0,DD86/BZ86*100)</f>
        <v>0</v>
      </c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>
        <f>IF(CN86=0,0,DR86/CN86/100)</f>
        <v>0</v>
      </c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</row>
    <row r="87" spans="1:167" s="3" customFormat="1" ht="43.5" customHeight="1" hidden="1" outlineLevel="1">
      <c r="A87" s="21"/>
      <c r="B87" s="22"/>
      <c r="C87" s="22"/>
      <c r="D87" s="22"/>
      <c r="E87" s="22"/>
      <c r="F87" s="23"/>
      <c r="G87" s="12"/>
      <c r="H87" s="17" t="s">
        <v>2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8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</row>
    <row r="88" spans="1:167" s="3" customFormat="1" ht="43.5" customHeight="1" hidden="1" outlineLevel="1">
      <c r="A88" s="14"/>
      <c r="B88" s="15"/>
      <c r="C88" s="15"/>
      <c r="D88" s="15"/>
      <c r="E88" s="15"/>
      <c r="F88" s="16"/>
      <c r="G88" s="12"/>
      <c r="H88" s="17" t="s">
        <v>3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8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</row>
    <row r="89" spans="1:167" s="3" customFormat="1" ht="60" customHeight="1" collapsed="1">
      <c r="A89" s="31" t="s">
        <v>37</v>
      </c>
      <c r="B89" s="32"/>
      <c r="C89" s="32"/>
      <c r="D89" s="32"/>
      <c r="E89" s="32"/>
      <c r="F89" s="33"/>
      <c r="G89" s="10"/>
      <c r="H89" s="34" t="s">
        <v>81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5"/>
      <c r="AK89" s="24" t="s">
        <v>82</v>
      </c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 t="s">
        <v>82</v>
      </c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6">
        <f>DD89</f>
        <v>0</v>
      </c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26">
        <f>'[1]стр.1_2012'!$AV$11</f>
        <v>615</v>
      </c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>
        <f>BZ89</f>
        <v>615</v>
      </c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>
        <f>DR89</f>
        <v>0</v>
      </c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>
        <v>0</v>
      </c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>
        <f>IF(BZ89=0,0,DD89/BZ89*100)</f>
        <v>0</v>
      </c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>
        <f>IF(CN89=0,0,DR89/CN89/100)</f>
        <v>0</v>
      </c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</row>
    <row r="90" spans="1:167" s="3" customFormat="1" ht="14.25" customHeight="1">
      <c r="A90" s="21"/>
      <c r="B90" s="22"/>
      <c r="C90" s="22"/>
      <c r="D90" s="22"/>
      <c r="E90" s="22"/>
      <c r="F90" s="23"/>
      <c r="G90" s="11"/>
      <c r="H90" s="27" t="s">
        <v>0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8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</row>
    <row r="91" spans="1:167" s="3" customFormat="1" ht="33" customHeight="1">
      <c r="A91" s="21"/>
      <c r="B91" s="22"/>
      <c r="C91" s="22"/>
      <c r="D91" s="22"/>
      <c r="E91" s="22"/>
      <c r="F91" s="23"/>
      <c r="G91" s="12"/>
      <c r="H91" s="17" t="s">
        <v>1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8"/>
      <c r="AK91" s="24" t="s">
        <v>82</v>
      </c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 t="s">
        <v>82</v>
      </c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13">
        <f>DD91</f>
        <v>0</v>
      </c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13">
        <f>BZ89</f>
        <v>615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>
        <f>CN89</f>
        <v>615</v>
      </c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>
        <f>DD89</f>
        <v>0</v>
      </c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>
        <f>DR89</f>
        <v>0</v>
      </c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>
        <f>IF(BZ91=0,0,DD91/BZ91*100)</f>
        <v>0</v>
      </c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>
        <f>IF(CN91=0,0,DR91/CN91/100)</f>
        <v>0</v>
      </c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</row>
    <row r="92" spans="1:167" s="3" customFormat="1" ht="43.5" customHeight="1" hidden="1" outlineLevel="1">
      <c r="A92" s="21"/>
      <c r="B92" s="22"/>
      <c r="C92" s="22"/>
      <c r="D92" s="22"/>
      <c r="E92" s="22"/>
      <c r="F92" s="23"/>
      <c r="G92" s="12"/>
      <c r="H92" s="17" t="s">
        <v>2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8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</row>
    <row r="93" spans="1:167" s="3" customFormat="1" ht="43.5" customHeight="1" hidden="1" outlineLevel="1">
      <c r="A93" s="14"/>
      <c r="B93" s="15"/>
      <c r="C93" s="15"/>
      <c r="D93" s="15"/>
      <c r="E93" s="15"/>
      <c r="F93" s="16"/>
      <c r="G93" s="12"/>
      <c r="H93" s="17" t="s">
        <v>3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8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</row>
    <row r="94" spans="1:167" s="3" customFormat="1" ht="30.75" customHeight="1" collapsed="1">
      <c r="A94" s="31" t="s">
        <v>38</v>
      </c>
      <c r="B94" s="32"/>
      <c r="C94" s="32"/>
      <c r="D94" s="32"/>
      <c r="E94" s="32"/>
      <c r="F94" s="33"/>
      <c r="G94" s="10"/>
      <c r="H94" s="34" t="s">
        <v>83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5"/>
      <c r="AK94" s="24" t="s">
        <v>47</v>
      </c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 t="s">
        <v>47</v>
      </c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6">
        <f>DD94</f>
        <v>0</v>
      </c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26">
        <f>'[1]стр.1_2012'!$AV$35</f>
        <v>500</v>
      </c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>
        <f>BZ94</f>
        <v>500</v>
      </c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>
        <f>DR94</f>
        <v>0</v>
      </c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>
        <v>0</v>
      </c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>
        <f>IF(BZ94=0,0,DD94/BZ94*100)</f>
        <v>0</v>
      </c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>
        <f>IF(CN94=0,0,DR94/CN94/100)</f>
        <v>0</v>
      </c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</row>
    <row r="95" spans="1:167" s="3" customFormat="1" ht="14.25" customHeight="1">
      <c r="A95" s="21"/>
      <c r="B95" s="22"/>
      <c r="C95" s="22"/>
      <c r="D95" s="22"/>
      <c r="E95" s="22"/>
      <c r="F95" s="23"/>
      <c r="G95" s="11"/>
      <c r="H95" s="27" t="s">
        <v>0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8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</row>
    <row r="96" spans="1:167" s="3" customFormat="1" ht="33" customHeight="1">
      <c r="A96" s="21"/>
      <c r="B96" s="22"/>
      <c r="C96" s="22"/>
      <c r="D96" s="22"/>
      <c r="E96" s="22"/>
      <c r="F96" s="23"/>
      <c r="G96" s="12"/>
      <c r="H96" s="17" t="s">
        <v>1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8"/>
      <c r="AK96" s="24" t="s">
        <v>47</v>
      </c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 t="s">
        <v>47</v>
      </c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13">
        <f>DD96</f>
        <v>0</v>
      </c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13">
        <f>BZ94</f>
        <v>500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>
        <f>CN94</f>
        <v>500</v>
      </c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>
        <f>DD94</f>
        <v>0</v>
      </c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>
        <f>DR94</f>
        <v>0</v>
      </c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>
        <f>IF(BZ96=0,0,DD96/BZ96*100)</f>
        <v>0</v>
      </c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>
        <f>IF(CN96=0,0,DR96/CN96/100)</f>
        <v>0</v>
      </c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</row>
    <row r="97" spans="1:167" s="3" customFormat="1" ht="43.5" customHeight="1" hidden="1" outlineLevel="1">
      <c r="A97" s="21"/>
      <c r="B97" s="22"/>
      <c r="C97" s="22"/>
      <c r="D97" s="22"/>
      <c r="E97" s="22"/>
      <c r="F97" s="23"/>
      <c r="G97" s="12"/>
      <c r="H97" s="17" t="s">
        <v>2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8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</row>
    <row r="98" spans="1:167" s="3" customFormat="1" ht="43.5" customHeight="1" hidden="1" outlineLevel="1">
      <c r="A98" s="14"/>
      <c r="B98" s="15"/>
      <c r="C98" s="15"/>
      <c r="D98" s="15"/>
      <c r="E98" s="15"/>
      <c r="F98" s="16"/>
      <c r="G98" s="12"/>
      <c r="H98" s="17" t="s">
        <v>3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8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</row>
    <row r="99" spans="1:167" s="3" customFormat="1" ht="85.5" customHeight="1" collapsed="1">
      <c r="A99" s="31" t="s">
        <v>39</v>
      </c>
      <c r="B99" s="32"/>
      <c r="C99" s="32"/>
      <c r="D99" s="32"/>
      <c r="E99" s="32"/>
      <c r="F99" s="33"/>
      <c r="G99" s="10"/>
      <c r="H99" s="34" t="s">
        <v>84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5"/>
      <c r="AK99" s="24" t="s">
        <v>55</v>
      </c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 t="s">
        <v>60</v>
      </c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6">
        <f>DD99</f>
        <v>0</v>
      </c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26">
        <f>'[1]стр.1_2012'!$AV$89</f>
        <v>524</v>
      </c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>
        <f>BZ99</f>
        <v>524</v>
      </c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>
        <f>DR99</f>
        <v>0</v>
      </c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>
        <v>0</v>
      </c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>
        <f>IF(BZ99=0,0,DD99/BZ99*100)</f>
        <v>0</v>
      </c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>
        <f>IF(CN99=0,0,DR99/CN99/100)</f>
        <v>0</v>
      </c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</row>
    <row r="100" spans="1:167" s="3" customFormat="1" ht="14.25" customHeight="1">
      <c r="A100" s="21"/>
      <c r="B100" s="22"/>
      <c r="C100" s="22"/>
      <c r="D100" s="22"/>
      <c r="E100" s="22"/>
      <c r="F100" s="23"/>
      <c r="G100" s="11"/>
      <c r="H100" s="27" t="s">
        <v>0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8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</row>
    <row r="101" spans="1:167" s="3" customFormat="1" ht="43.5" customHeight="1">
      <c r="A101" s="14"/>
      <c r="B101" s="15"/>
      <c r="C101" s="15"/>
      <c r="D101" s="15"/>
      <c r="E101" s="15"/>
      <c r="F101" s="16"/>
      <c r="G101" s="12"/>
      <c r="H101" s="17" t="s">
        <v>1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8"/>
      <c r="AK101" s="24" t="s">
        <v>55</v>
      </c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 t="s">
        <v>60</v>
      </c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13">
        <f>DD101</f>
        <v>0</v>
      </c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3">
        <f>BZ99</f>
        <v>524</v>
      </c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>
        <f>CN99</f>
        <v>524</v>
      </c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>
        <f>DD99</f>
        <v>0</v>
      </c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>
        <f>DR99</f>
        <v>0</v>
      </c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>
        <f>IF(BZ101=0,0,DD101/BZ101*100)</f>
        <v>0</v>
      </c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>
        <f>IF(CN101=0,0,DR101/CN101/100)</f>
        <v>0</v>
      </c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</row>
    <row r="102" spans="1:167" s="3" customFormat="1" ht="43.5" customHeight="1" hidden="1" outlineLevel="1">
      <c r="A102" s="21"/>
      <c r="B102" s="22"/>
      <c r="C102" s="22"/>
      <c r="D102" s="22"/>
      <c r="E102" s="22"/>
      <c r="F102" s="23"/>
      <c r="G102" s="12"/>
      <c r="H102" s="17" t="s">
        <v>2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8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</row>
    <row r="103" spans="1:167" s="3" customFormat="1" ht="43.5" customHeight="1" hidden="1" outlineLevel="1">
      <c r="A103" s="14"/>
      <c r="B103" s="15"/>
      <c r="C103" s="15"/>
      <c r="D103" s="15"/>
      <c r="E103" s="15"/>
      <c r="F103" s="16"/>
      <c r="G103" s="12"/>
      <c r="H103" s="17" t="s">
        <v>3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8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</row>
    <row r="104" spans="1:167" s="3" customFormat="1" ht="43.5" customHeight="1" collapsed="1">
      <c r="A104" s="21" t="s">
        <v>41</v>
      </c>
      <c r="B104" s="22"/>
      <c r="C104" s="22"/>
      <c r="D104" s="22"/>
      <c r="E104" s="22"/>
      <c r="F104" s="23"/>
      <c r="G104" s="10"/>
      <c r="H104" s="34" t="s">
        <v>71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5"/>
      <c r="AK104" s="31" t="s">
        <v>55</v>
      </c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3"/>
      <c r="AX104" s="31" t="s">
        <v>60</v>
      </c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3"/>
      <c r="BK104" s="58">
        <f>DD104</f>
        <v>0</v>
      </c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60"/>
      <c r="BZ104" s="58">
        <f>'[1]стр.1_2012'!$AV$71</f>
        <v>2949</v>
      </c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60"/>
      <c r="CN104" s="58">
        <f>BZ104</f>
        <v>2949</v>
      </c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60"/>
      <c r="DD104" s="58">
        <f>DR104</f>
        <v>0</v>
      </c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60"/>
      <c r="DR104" s="58">
        <v>0</v>
      </c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60"/>
      <c r="EH104" s="58">
        <f>DD104/BZ104*100</f>
        <v>0</v>
      </c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60"/>
      <c r="EV104" s="58">
        <f>DR104/CN104*100</f>
        <v>0</v>
      </c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60"/>
    </row>
    <row r="105" spans="1:167" s="3" customFormat="1" ht="14.25" customHeight="1" collapsed="1">
      <c r="A105" s="14"/>
      <c r="B105" s="15"/>
      <c r="C105" s="15"/>
      <c r="D105" s="15"/>
      <c r="E105" s="15"/>
      <c r="F105" s="16"/>
      <c r="G105" s="11"/>
      <c r="H105" s="27" t="s">
        <v>0</v>
      </c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8"/>
      <c r="AK105" s="14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6"/>
      <c r="AX105" s="14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6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3"/>
      <c r="BZ105" s="55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7"/>
      <c r="CN105" s="55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7"/>
      <c r="DD105" s="55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7"/>
      <c r="DR105" s="55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7"/>
      <c r="EH105" s="55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7"/>
      <c r="EV105" s="55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7"/>
    </row>
    <row r="106" spans="1:167" s="3" customFormat="1" ht="33" customHeight="1" collapsed="1">
      <c r="A106" s="14"/>
      <c r="B106" s="15"/>
      <c r="C106" s="15"/>
      <c r="D106" s="15"/>
      <c r="E106" s="15"/>
      <c r="F106" s="16"/>
      <c r="G106" s="12"/>
      <c r="H106" s="17" t="s">
        <v>1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8"/>
      <c r="AK106" s="31" t="s">
        <v>55</v>
      </c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3"/>
      <c r="AX106" s="31" t="s">
        <v>60</v>
      </c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3"/>
      <c r="BK106" s="49">
        <f>DD106</f>
        <v>0</v>
      </c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1"/>
      <c r="BZ106" s="49">
        <f>BZ104</f>
        <v>2949</v>
      </c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1"/>
      <c r="CN106" s="49">
        <f>CN104</f>
        <v>2949</v>
      </c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1"/>
      <c r="DD106" s="49">
        <f>DD104</f>
        <v>0</v>
      </c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1"/>
      <c r="DR106" s="49">
        <f>DR104</f>
        <v>0</v>
      </c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1"/>
      <c r="EH106" s="49">
        <f>DD106/BZ106*100</f>
        <v>0</v>
      </c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1"/>
      <c r="EV106" s="49">
        <f>DR106/CN106*100</f>
        <v>0</v>
      </c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1"/>
    </row>
    <row r="107" spans="1:167" s="3" customFormat="1" ht="13.5" customHeight="1" hidden="1" outlineLevel="1" collapsed="1">
      <c r="A107" s="14"/>
      <c r="B107" s="15"/>
      <c r="C107" s="15"/>
      <c r="D107" s="15"/>
      <c r="E107" s="15"/>
      <c r="F107" s="16"/>
      <c r="G107" s="12"/>
      <c r="H107" s="17" t="s">
        <v>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8"/>
      <c r="AK107" s="52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4"/>
      <c r="AX107" s="52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4"/>
      <c r="BK107" s="66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8"/>
      <c r="BZ107" s="49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1"/>
      <c r="CN107" s="49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1"/>
      <c r="DD107" s="49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1"/>
      <c r="DR107" s="49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1"/>
      <c r="EH107" s="49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1"/>
      <c r="EV107" s="49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1"/>
    </row>
    <row r="108" spans="1:167" s="3" customFormat="1" ht="43.5" customHeight="1" hidden="1" outlineLevel="1" collapsed="1">
      <c r="A108" s="14"/>
      <c r="B108" s="15"/>
      <c r="C108" s="15"/>
      <c r="D108" s="15"/>
      <c r="E108" s="15"/>
      <c r="F108" s="16"/>
      <c r="G108" s="12"/>
      <c r="H108" s="17" t="s">
        <v>3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8"/>
      <c r="AK108" s="52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4"/>
      <c r="AX108" s="52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4"/>
      <c r="BK108" s="66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8"/>
      <c r="BZ108" s="49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1"/>
      <c r="CN108" s="49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1"/>
      <c r="DD108" s="49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1"/>
      <c r="DR108" s="49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1"/>
      <c r="EH108" s="49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1"/>
      <c r="EV108" s="49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1"/>
    </row>
    <row r="109" spans="1:167" s="3" customFormat="1" ht="45" customHeight="1" collapsed="1">
      <c r="A109" s="21" t="s">
        <v>42</v>
      </c>
      <c r="B109" s="22"/>
      <c r="C109" s="22"/>
      <c r="D109" s="22"/>
      <c r="E109" s="22"/>
      <c r="F109" s="23"/>
      <c r="G109" s="10"/>
      <c r="H109" s="34" t="s">
        <v>72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5"/>
      <c r="AK109" s="31" t="s">
        <v>52</v>
      </c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3"/>
      <c r="AX109" s="31" t="s">
        <v>52</v>
      </c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3"/>
      <c r="BK109" s="58">
        <f>DD109</f>
        <v>0</v>
      </c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60"/>
      <c r="BZ109" s="58">
        <f>'[1]стр.1_2012'!$AV$47</f>
        <v>1212</v>
      </c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60"/>
      <c r="CN109" s="58">
        <f>BZ109</f>
        <v>1212</v>
      </c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60"/>
      <c r="DD109" s="58">
        <f>DR109</f>
        <v>0</v>
      </c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60"/>
      <c r="DR109" s="58">
        <v>0</v>
      </c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60"/>
      <c r="EH109" s="58">
        <f>DD109/BZ109*100</f>
        <v>0</v>
      </c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60"/>
      <c r="EV109" s="58">
        <f>DR109/CN109*100</f>
        <v>0</v>
      </c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60"/>
    </row>
    <row r="110" spans="1:167" s="3" customFormat="1" ht="14.25" customHeight="1" collapsed="1">
      <c r="A110" s="21"/>
      <c r="B110" s="22"/>
      <c r="C110" s="22"/>
      <c r="D110" s="22"/>
      <c r="E110" s="22"/>
      <c r="F110" s="23"/>
      <c r="G110" s="11"/>
      <c r="H110" s="27" t="s">
        <v>0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8"/>
      <c r="AK110" s="14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6"/>
      <c r="AX110" s="14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6"/>
      <c r="BK110" s="61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3"/>
      <c r="BZ110" s="55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7"/>
      <c r="CN110" s="55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7"/>
      <c r="DD110" s="55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7"/>
      <c r="DR110" s="55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7"/>
      <c r="EH110" s="55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7"/>
      <c r="EV110" s="55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7"/>
    </row>
    <row r="111" spans="1:167" s="3" customFormat="1" ht="33" customHeight="1" collapsed="1">
      <c r="A111" s="14"/>
      <c r="B111" s="15"/>
      <c r="C111" s="15"/>
      <c r="D111" s="15"/>
      <c r="E111" s="15"/>
      <c r="F111" s="16"/>
      <c r="G111" s="12"/>
      <c r="H111" s="17" t="s">
        <v>1</v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8"/>
      <c r="AK111" s="31" t="s">
        <v>52</v>
      </c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3"/>
      <c r="AX111" s="31" t="s">
        <v>52</v>
      </c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3"/>
      <c r="BK111" s="49">
        <f>DD111</f>
        <v>0</v>
      </c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1"/>
      <c r="BZ111" s="49">
        <f>BZ109</f>
        <v>1212</v>
      </c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1"/>
      <c r="CN111" s="49">
        <f>CN109</f>
        <v>1212</v>
      </c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1"/>
      <c r="DD111" s="49">
        <f>DD109</f>
        <v>0</v>
      </c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1"/>
      <c r="DR111" s="49">
        <f>DR109</f>
        <v>0</v>
      </c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1"/>
      <c r="EH111" s="49">
        <f>DD111/BZ111*100</f>
        <v>0</v>
      </c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1"/>
      <c r="EV111" s="49">
        <f>DR111/CN111*100</f>
        <v>0</v>
      </c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1"/>
    </row>
    <row r="112" spans="1:167" s="3" customFormat="1" ht="13.5" customHeight="1" hidden="1" outlineLevel="1" collapsed="1">
      <c r="A112" s="14"/>
      <c r="B112" s="15"/>
      <c r="C112" s="15"/>
      <c r="D112" s="15"/>
      <c r="E112" s="15"/>
      <c r="F112" s="16"/>
      <c r="G112" s="12"/>
      <c r="H112" s="17" t="s">
        <v>2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8"/>
      <c r="AK112" s="52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4"/>
      <c r="AX112" s="52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4"/>
      <c r="BK112" s="66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8"/>
      <c r="BZ112" s="49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1"/>
      <c r="CN112" s="49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1"/>
      <c r="DD112" s="49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1"/>
      <c r="DR112" s="49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1"/>
      <c r="EH112" s="49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1"/>
      <c r="EV112" s="49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1"/>
    </row>
    <row r="113" spans="1:167" s="3" customFormat="1" ht="43.5" customHeight="1" hidden="1" outlineLevel="1" collapsed="1">
      <c r="A113" s="14"/>
      <c r="B113" s="15"/>
      <c r="C113" s="15"/>
      <c r="D113" s="15"/>
      <c r="E113" s="15"/>
      <c r="F113" s="16"/>
      <c r="G113" s="12"/>
      <c r="H113" s="17" t="s">
        <v>3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8"/>
      <c r="AK113" s="52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4"/>
      <c r="AX113" s="52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4"/>
      <c r="BK113" s="66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8"/>
      <c r="BZ113" s="49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1"/>
      <c r="CN113" s="49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1"/>
      <c r="DD113" s="49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1"/>
      <c r="DR113" s="49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1"/>
      <c r="EH113" s="49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1"/>
      <c r="EV113" s="49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1"/>
    </row>
    <row r="114" spans="1:167" s="3" customFormat="1" ht="57.75" customHeight="1" collapsed="1">
      <c r="A114" s="21" t="s">
        <v>77</v>
      </c>
      <c r="B114" s="22"/>
      <c r="C114" s="22"/>
      <c r="D114" s="22"/>
      <c r="E114" s="22"/>
      <c r="F114" s="23"/>
      <c r="G114" s="10"/>
      <c r="H114" s="34" t="s">
        <v>73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5"/>
      <c r="AK114" s="31" t="s">
        <v>52</v>
      </c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3"/>
      <c r="AX114" s="31" t="s">
        <v>52</v>
      </c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3"/>
      <c r="BK114" s="58">
        <f>DD114</f>
        <v>0</v>
      </c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60"/>
      <c r="BZ114" s="58">
        <f>'[1]стр.1_2012'!$AV$53</f>
        <v>2076</v>
      </c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60"/>
      <c r="CN114" s="58">
        <f>BZ114</f>
        <v>2076</v>
      </c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60"/>
      <c r="DD114" s="58">
        <f>DR114</f>
        <v>0</v>
      </c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60"/>
      <c r="DR114" s="58">
        <v>0</v>
      </c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60"/>
      <c r="EH114" s="58">
        <f>IF(BZ114=0,0,DD114/BZ114*100)</f>
        <v>0</v>
      </c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60"/>
      <c r="EV114" s="58">
        <f>IF(CN114=0,0,DR114/CN114*100)</f>
        <v>0</v>
      </c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60"/>
    </row>
    <row r="115" spans="1:167" s="3" customFormat="1" ht="14.25" customHeight="1" collapsed="1">
      <c r="A115" s="21"/>
      <c r="B115" s="22"/>
      <c r="C115" s="22"/>
      <c r="D115" s="22"/>
      <c r="E115" s="22"/>
      <c r="F115" s="23"/>
      <c r="G115" s="11"/>
      <c r="H115" s="27" t="s">
        <v>0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8"/>
      <c r="AK115" s="14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6"/>
      <c r="AX115" s="14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6"/>
      <c r="BK115" s="61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3"/>
      <c r="BZ115" s="55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7"/>
      <c r="CN115" s="55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7"/>
      <c r="DD115" s="55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7"/>
      <c r="DR115" s="55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7"/>
      <c r="EH115" s="55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7"/>
      <c r="EV115" s="55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7"/>
    </row>
    <row r="116" spans="1:167" s="3" customFormat="1" ht="33" customHeight="1" collapsed="1">
      <c r="A116" s="14"/>
      <c r="B116" s="15"/>
      <c r="C116" s="15"/>
      <c r="D116" s="15"/>
      <c r="E116" s="15"/>
      <c r="F116" s="16"/>
      <c r="G116" s="12"/>
      <c r="H116" s="17" t="s">
        <v>1</v>
      </c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8"/>
      <c r="AK116" s="31" t="s">
        <v>52</v>
      </c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3"/>
      <c r="AX116" s="31" t="s">
        <v>52</v>
      </c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3"/>
      <c r="BK116" s="49">
        <f>DD116</f>
        <v>0</v>
      </c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1"/>
      <c r="BZ116" s="49">
        <f>BZ114</f>
        <v>2076</v>
      </c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1"/>
      <c r="CN116" s="49">
        <f>CN114</f>
        <v>2076</v>
      </c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1"/>
      <c r="DD116" s="49">
        <f>DD114</f>
        <v>0</v>
      </c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1"/>
      <c r="DR116" s="49">
        <f>DR114</f>
        <v>0</v>
      </c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1"/>
      <c r="EH116" s="49">
        <f>IF(BZ116=0,0,DD116/BZ116*100)</f>
        <v>0</v>
      </c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1"/>
      <c r="EV116" s="49">
        <f>IF(CN116=0,0,DR116/CN116*100)</f>
        <v>0</v>
      </c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1"/>
    </row>
    <row r="117" spans="1:167" s="3" customFormat="1" ht="13.5" customHeight="1" hidden="1" outlineLevel="1" collapsed="1">
      <c r="A117" s="14"/>
      <c r="B117" s="15"/>
      <c r="C117" s="15"/>
      <c r="D117" s="15"/>
      <c r="E117" s="15"/>
      <c r="F117" s="16"/>
      <c r="G117" s="12"/>
      <c r="H117" s="17" t="s">
        <v>2</v>
      </c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8"/>
      <c r="AK117" s="52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4"/>
      <c r="AX117" s="52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4"/>
      <c r="BK117" s="66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8"/>
      <c r="BZ117" s="49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1"/>
      <c r="CN117" s="49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1"/>
      <c r="DD117" s="49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1"/>
      <c r="DR117" s="49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1"/>
      <c r="EH117" s="49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1"/>
      <c r="EV117" s="49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1"/>
    </row>
    <row r="118" spans="1:167" s="3" customFormat="1" ht="43.5" customHeight="1" hidden="1" outlineLevel="1" collapsed="1">
      <c r="A118" s="14"/>
      <c r="B118" s="15"/>
      <c r="C118" s="15"/>
      <c r="D118" s="15"/>
      <c r="E118" s="15"/>
      <c r="F118" s="16"/>
      <c r="G118" s="12"/>
      <c r="H118" s="17" t="s">
        <v>3</v>
      </c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8"/>
      <c r="AK118" s="52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4"/>
      <c r="AX118" s="52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4"/>
      <c r="BK118" s="66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8"/>
      <c r="BZ118" s="49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1"/>
      <c r="CN118" s="49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1"/>
      <c r="DD118" s="49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1"/>
      <c r="DR118" s="49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1"/>
      <c r="EH118" s="49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1"/>
      <c r="EV118" s="49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1"/>
    </row>
    <row r="119" spans="1:167" s="3" customFormat="1" ht="58.5" customHeight="1" collapsed="1">
      <c r="A119" s="21" t="s">
        <v>80</v>
      </c>
      <c r="B119" s="22"/>
      <c r="C119" s="22"/>
      <c r="D119" s="22"/>
      <c r="E119" s="22"/>
      <c r="F119" s="23"/>
      <c r="G119" s="10"/>
      <c r="H119" s="34" t="s">
        <v>74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5"/>
      <c r="AK119" s="31" t="s">
        <v>49</v>
      </c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3"/>
      <c r="AX119" s="31" t="s">
        <v>51</v>
      </c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3"/>
      <c r="BK119" s="58">
        <f>DD119</f>
        <v>0</v>
      </c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60"/>
      <c r="BZ119" s="58">
        <f>'[1]стр.1_2012'!$AV$59</f>
        <v>2698</v>
      </c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60"/>
      <c r="CN119" s="58">
        <f>BZ119</f>
        <v>2698</v>
      </c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60"/>
      <c r="DD119" s="58">
        <f>DR119</f>
        <v>0</v>
      </c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60"/>
      <c r="DR119" s="58">
        <v>0</v>
      </c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60"/>
      <c r="EH119" s="58">
        <f>IF(BZ119=0,0,DD119/BZ119*100)</f>
        <v>0</v>
      </c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60"/>
      <c r="EV119" s="58">
        <f>IF(CN119=0,0,DR119/CN119*100)</f>
        <v>0</v>
      </c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60"/>
    </row>
    <row r="120" spans="1:167" s="3" customFormat="1" ht="14.25" customHeight="1" collapsed="1">
      <c r="A120" s="21"/>
      <c r="B120" s="22"/>
      <c r="C120" s="22"/>
      <c r="D120" s="22"/>
      <c r="E120" s="22"/>
      <c r="F120" s="23"/>
      <c r="G120" s="11"/>
      <c r="H120" s="27" t="s">
        <v>0</v>
      </c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  <c r="AK120" s="14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6"/>
      <c r="AX120" s="14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6"/>
      <c r="BK120" s="61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3"/>
      <c r="BZ120" s="55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7"/>
      <c r="CN120" s="55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7"/>
      <c r="DD120" s="55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7"/>
      <c r="DR120" s="55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7"/>
      <c r="EH120" s="55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7"/>
      <c r="EV120" s="55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7"/>
    </row>
    <row r="121" spans="1:167" s="3" customFormat="1" ht="33" customHeight="1" collapsed="1">
      <c r="A121" s="14"/>
      <c r="B121" s="15"/>
      <c r="C121" s="15"/>
      <c r="D121" s="15"/>
      <c r="E121" s="15"/>
      <c r="F121" s="16"/>
      <c r="G121" s="12"/>
      <c r="H121" s="17" t="s">
        <v>1</v>
      </c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8"/>
      <c r="AK121" s="31" t="s">
        <v>49</v>
      </c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3"/>
      <c r="AX121" s="31" t="s">
        <v>51</v>
      </c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3"/>
      <c r="BK121" s="49">
        <f>DD121</f>
        <v>0</v>
      </c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1"/>
      <c r="BZ121" s="49">
        <f>BZ119</f>
        <v>2698</v>
      </c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1"/>
      <c r="CN121" s="49">
        <f>CN119</f>
        <v>2698</v>
      </c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1"/>
      <c r="DD121" s="49">
        <f>DD119</f>
        <v>0</v>
      </c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1"/>
      <c r="DR121" s="49">
        <f>DR119</f>
        <v>0</v>
      </c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1"/>
      <c r="EH121" s="49">
        <f>IF(BZ121=0,0,DD121/BZ121*100)</f>
        <v>0</v>
      </c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1"/>
      <c r="EV121" s="49">
        <f>IF(CN121=0,0,DR121/CN121*100)</f>
        <v>0</v>
      </c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1"/>
    </row>
    <row r="122" spans="1:167" s="3" customFormat="1" ht="13.5" customHeight="1" hidden="1" outlineLevel="1" collapsed="1">
      <c r="A122" s="14"/>
      <c r="B122" s="15"/>
      <c r="C122" s="15"/>
      <c r="D122" s="15"/>
      <c r="E122" s="15"/>
      <c r="F122" s="16"/>
      <c r="G122" s="12"/>
      <c r="H122" s="17" t="s">
        <v>2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8"/>
      <c r="AK122" s="52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4"/>
      <c r="AX122" s="52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4"/>
      <c r="BK122" s="66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8"/>
      <c r="BZ122" s="49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1"/>
      <c r="CN122" s="49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1"/>
      <c r="DD122" s="49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1"/>
      <c r="DR122" s="49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1"/>
      <c r="EH122" s="49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1"/>
      <c r="EV122" s="49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1"/>
    </row>
    <row r="123" spans="1:167" s="3" customFormat="1" ht="43.5" customHeight="1" hidden="1" outlineLevel="1" collapsed="1">
      <c r="A123" s="14"/>
      <c r="B123" s="15"/>
      <c r="C123" s="15"/>
      <c r="D123" s="15"/>
      <c r="E123" s="15"/>
      <c r="F123" s="16"/>
      <c r="G123" s="12"/>
      <c r="H123" s="17" t="s">
        <v>3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8"/>
      <c r="AK123" s="52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4"/>
      <c r="AX123" s="52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4"/>
      <c r="BK123" s="66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8"/>
      <c r="BZ123" s="49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1"/>
      <c r="CN123" s="49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1"/>
      <c r="DD123" s="49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1"/>
      <c r="DR123" s="49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1"/>
      <c r="EH123" s="49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1"/>
      <c r="EV123" s="49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1"/>
    </row>
    <row r="124" spans="1:167" s="3" customFormat="1" ht="56.25" customHeight="1" collapsed="1">
      <c r="A124" s="21" t="s">
        <v>85</v>
      </c>
      <c r="B124" s="22"/>
      <c r="C124" s="22"/>
      <c r="D124" s="22"/>
      <c r="E124" s="22"/>
      <c r="F124" s="23"/>
      <c r="G124" s="10"/>
      <c r="H124" s="34" t="s">
        <v>75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5"/>
      <c r="AK124" s="31" t="s">
        <v>63</v>
      </c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3"/>
      <c r="AX124" s="31" t="s">
        <v>63</v>
      </c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3"/>
      <c r="BK124" s="58">
        <f>DD124</f>
        <v>0</v>
      </c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60"/>
      <c r="BZ124" s="58">
        <f>'[1]стр.1_2012'!$AV$113</f>
        <v>276</v>
      </c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60"/>
      <c r="CN124" s="58">
        <f>BZ124</f>
        <v>276</v>
      </c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60"/>
      <c r="DD124" s="58">
        <f>DR124</f>
        <v>0</v>
      </c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60"/>
      <c r="DR124" s="58">
        <v>0</v>
      </c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60"/>
      <c r="EH124" s="58">
        <f>IF(BZ124=0,0,DD124/BZ124*100)</f>
        <v>0</v>
      </c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60"/>
      <c r="EV124" s="58">
        <f>IF(CN124=0,0,DR124/CN124*100)</f>
        <v>0</v>
      </c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60"/>
    </row>
    <row r="125" spans="1:167" s="3" customFormat="1" ht="14.25" customHeight="1" collapsed="1">
      <c r="A125" s="21"/>
      <c r="B125" s="22"/>
      <c r="C125" s="22"/>
      <c r="D125" s="22"/>
      <c r="E125" s="22"/>
      <c r="F125" s="23"/>
      <c r="G125" s="11"/>
      <c r="H125" s="27" t="s">
        <v>0</v>
      </c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8"/>
      <c r="AK125" s="14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6"/>
      <c r="AX125" s="14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6"/>
      <c r="BK125" s="61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3"/>
      <c r="BZ125" s="55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7"/>
      <c r="CN125" s="55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7"/>
      <c r="DD125" s="55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7"/>
      <c r="DR125" s="55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7"/>
      <c r="EH125" s="55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7"/>
      <c r="EV125" s="55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7"/>
    </row>
    <row r="126" spans="1:167" s="3" customFormat="1" ht="33" customHeight="1" collapsed="1">
      <c r="A126" s="14"/>
      <c r="B126" s="15"/>
      <c r="C126" s="15"/>
      <c r="D126" s="15"/>
      <c r="E126" s="15"/>
      <c r="F126" s="16"/>
      <c r="G126" s="12"/>
      <c r="H126" s="17" t="s">
        <v>1</v>
      </c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8"/>
      <c r="AK126" s="31" t="s">
        <v>63</v>
      </c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3"/>
      <c r="AX126" s="31" t="s">
        <v>63</v>
      </c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3"/>
      <c r="BK126" s="49">
        <f>DD126</f>
        <v>0</v>
      </c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1"/>
      <c r="BZ126" s="49">
        <f>BZ124</f>
        <v>276</v>
      </c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1"/>
      <c r="CN126" s="49">
        <f>CN124</f>
        <v>276</v>
      </c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1"/>
      <c r="DD126" s="49">
        <f>DD124</f>
        <v>0</v>
      </c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1"/>
      <c r="DR126" s="49">
        <f>DR124</f>
        <v>0</v>
      </c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1"/>
      <c r="EH126" s="49">
        <f>IF(BZ126=0,0,DD126/BZ126*100)</f>
        <v>0</v>
      </c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1"/>
      <c r="EV126" s="49">
        <f>IF(CN126=0,0,DR126/CN126*100)</f>
        <v>0</v>
      </c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1"/>
    </row>
    <row r="127" spans="1:167" s="3" customFormat="1" ht="31.5" customHeight="1" hidden="1" outlineLevel="1" collapsed="1">
      <c r="A127" s="40"/>
      <c r="B127" s="41"/>
      <c r="C127" s="41"/>
      <c r="D127" s="41"/>
      <c r="E127" s="41"/>
      <c r="F127" s="42"/>
      <c r="G127" s="9"/>
      <c r="H127" s="43" t="s">
        <v>2</v>
      </c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5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7"/>
      <c r="AX127" s="45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7"/>
      <c r="BK127" s="37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9"/>
      <c r="BZ127" s="48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5"/>
      <c r="CN127" s="48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5"/>
      <c r="DD127" s="48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5"/>
      <c r="DR127" s="48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5"/>
      <c r="EH127" s="48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5"/>
      <c r="EV127" s="48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5"/>
    </row>
    <row r="128" spans="1:167" s="3" customFormat="1" ht="43.5" customHeight="1" hidden="1" outlineLevel="1" collapsed="1">
      <c r="A128" s="40"/>
      <c r="B128" s="41"/>
      <c r="C128" s="41"/>
      <c r="D128" s="41"/>
      <c r="E128" s="41"/>
      <c r="F128" s="42"/>
      <c r="G128" s="9"/>
      <c r="H128" s="43" t="s">
        <v>3</v>
      </c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5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7"/>
      <c r="AX128" s="45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7"/>
      <c r="BK128" s="37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9"/>
      <c r="BZ128" s="48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5"/>
      <c r="CN128" s="48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5"/>
      <c r="DD128" s="48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5"/>
      <c r="DR128" s="48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5"/>
      <c r="EH128" s="48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5"/>
      <c r="EV128" s="48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5"/>
    </row>
    <row r="129" spans="1:167" s="3" customFormat="1" ht="34.5" customHeight="1" collapsed="1">
      <c r="A129" s="21" t="s">
        <v>86</v>
      </c>
      <c r="B129" s="22"/>
      <c r="C129" s="22"/>
      <c r="D129" s="22"/>
      <c r="E129" s="22"/>
      <c r="F129" s="23"/>
      <c r="G129" s="10"/>
      <c r="H129" s="34" t="s">
        <v>76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5"/>
      <c r="AK129" s="31" t="s">
        <v>51</v>
      </c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3"/>
      <c r="AX129" s="31" t="s">
        <v>51</v>
      </c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3"/>
      <c r="BK129" s="58">
        <f>DD129</f>
        <v>0</v>
      </c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60"/>
      <c r="BZ129" s="58">
        <f>'[1]стр.1_2012'!$AV$65</f>
        <v>5000</v>
      </c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60"/>
      <c r="CN129" s="58">
        <f>BZ129</f>
        <v>5000</v>
      </c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60"/>
      <c r="DD129" s="58">
        <f>DR129</f>
        <v>0</v>
      </c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60"/>
      <c r="DR129" s="58">
        <v>0</v>
      </c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60"/>
      <c r="EH129" s="58">
        <f>IF(BZ129=0,0,DD129/BZ129*100)</f>
        <v>0</v>
      </c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60"/>
      <c r="EV129" s="58">
        <f>IF(CN129=0,0,DR129/CN129*100)</f>
        <v>0</v>
      </c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60"/>
    </row>
    <row r="130" spans="1:167" s="3" customFormat="1" ht="14.25" customHeight="1" collapsed="1">
      <c r="A130" s="21"/>
      <c r="B130" s="22"/>
      <c r="C130" s="22"/>
      <c r="D130" s="22"/>
      <c r="E130" s="22"/>
      <c r="F130" s="23"/>
      <c r="G130" s="11"/>
      <c r="H130" s="27" t="s">
        <v>0</v>
      </c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8"/>
      <c r="AK130" s="14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6"/>
      <c r="AX130" s="14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6"/>
      <c r="BK130" s="61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3"/>
      <c r="BZ130" s="55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7"/>
      <c r="CN130" s="55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7"/>
      <c r="DD130" s="55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7"/>
      <c r="DR130" s="55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7"/>
      <c r="EH130" s="55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7"/>
      <c r="EV130" s="55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7"/>
    </row>
    <row r="131" spans="1:167" s="3" customFormat="1" ht="33" customHeight="1" collapsed="1">
      <c r="A131" s="14"/>
      <c r="B131" s="15"/>
      <c r="C131" s="15"/>
      <c r="D131" s="15"/>
      <c r="E131" s="15"/>
      <c r="F131" s="16"/>
      <c r="G131" s="12"/>
      <c r="H131" s="17" t="s">
        <v>1</v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8"/>
      <c r="AK131" s="31" t="s">
        <v>51</v>
      </c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3"/>
      <c r="AX131" s="31" t="s">
        <v>51</v>
      </c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3"/>
      <c r="BK131" s="49">
        <f>DD131</f>
        <v>0</v>
      </c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1"/>
      <c r="BZ131" s="49">
        <f>BZ129</f>
        <v>5000</v>
      </c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1"/>
      <c r="CN131" s="49">
        <f>CN129</f>
        <v>5000</v>
      </c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1"/>
      <c r="DD131" s="49">
        <f>DD129</f>
        <v>0</v>
      </c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1"/>
      <c r="DR131" s="49">
        <f>DR129</f>
        <v>0</v>
      </c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1"/>
      <c r="EH131" s="49">
        <f>IF(BZ131=0,0,DD131/BZ131*100)</f>
        <v>0</v>
      </c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1"/>
      <c r="EV131" s="49">
        <f>IF(CN131=0,0,DR131/CN131*100)</f>
        <v>0</v>
      </c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1"/>
    </row>
    <row r="132" spans="1:167" s="3" customFormat="1" ht="31.5" customHeight="1" hidden="1" outlineLevel="1" collapsed="1">
      <c r="A132" s="40"/>
      <c r="B132" s="41"/>
      <c r="C132" s="41"/>
      <c r="D132" s="41"/>
      <c r="E132" s="41"/>
      <c r="F132" s="42"/>
      <c r="G132" s="9"/>
      <c r="H132" s="43" t="s">
        <v>2</v>
      </c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5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7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7"/>
      <c r="BK132" s="37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9"/>
      <c r="BZ132" s="48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5"/>
      <c r="CN132" s="48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5"/>
      <c r="DD132" s="48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5"/>
      <c r="DR132" s="48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5"/>
      <c r="EH132" s="48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5"/>
      <c r="EV132" s="48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5"/>
    </row>
    <row r="133" spans="1:167" s="3" customFormat="1" ht="43.5" customHeight="1" hidden="1" outlineLevel="1" collapsed="1">
      <c r="A133" s="40"/>
      <c r="B133" s="41"/>
      <c r="C133" s="41"/>
      <c r="D133" s="41"/>
      <c r="E133" s="41"/>
      <c r="F133" s="42"/>
      <c r="G133" s="9"/>
      <c r="H133" s="43" t="s">
        <v>3</v>
      </c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5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7"/>
      <c r="AX133" s="45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7"/>
      <c r="BK133" s="37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9"/>
      <c r="BZ133" s="48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5"/>
      <c r="CN133" s="48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5"/>
      <c r="DD133" s="48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5"/>
      <c r="DR133" s="48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5"/>
      <c r="EH133" s="48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5"/>
      <c r="EV133" s="48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5"/>
    </row>
    <row r="134" spans="1:167" s="3" customFormat="1" ht="59.25" customHeight="1" collapsed="1">
      <c r="A134" s="21" t="s">
        <v>87</v>
      </c>
      <c r="B134" s="22"/>
      <c r="C134" s="22"/>
      <c r="D134" s="22"/>
      <c r="E134" s="22"/>
      <c r="F134" s="23"/>
      <c r="G134" s="10"/>
      <c r="H134" s="34" t="s">
        <v>78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5"/>
      <c r="AK134" s="31" t="s">
        <v>63</v>
      </c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3"/>
      <c r="AX134" s="31" t="s">
        <v>63</v>
      </c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3"/>
      <c r="BK134" s="58">
        <f>DD134</f>
        <v>0</v>
      </c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60"/>
      <c r="BZ134" s="58">
        <f>'[1]стр.1_2012'!$AV$119</f>
        <v>303</v>
      </c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60"/>
      <c r="CN134" s="58">
        <f>BZ134</f>
        <v>303</v>
      </c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60"/>
      <c r="DD134" s="58">
        <f>DR134</f>
        <v>0</v>
      </c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60"/>
      <c r="DR134" s="58">
        <v>0</v>
      </c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60"/>
      <c r="EH134" s="58">
        <f>IF(BZ134=0,0,DD134/BZ134*100)</f>
        <v>0</v>
      </c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60"/>
      <c r="EV134" s="58">
        <f>IF(CN134=0,0,DR134/CN134*100)</f>
        <v>0</v>
      </c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60"/>
    </row>
    <row r="135" spans="1:167" s="3" customFormat="1" ht="14.25" customHeight="1" collapsed="1">
      <c r="A135" s="21"/>
      <c r="B135" s="22"/>
      <c r="C135" s="22"/>
      <c r="D135" s="22"/>
      <c r="E135" s="22"/>
      <c r="F135" s="23"/>
      <c r="G135" s="11"/>
      <c r="H135" s="27" t="s">
        <v>0</v>
      </c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8"/>
      <c r="AK135" s="14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6"/>
      <c r="AX135" s="14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6"/>
      <c r="BK135" s="61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3"/>
      <c r="BZ135" s="55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7"/>
      <c r="CN135" s="55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7"/>
      <c r="DD135" s="55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7"/>
      <c r="DR135" s="55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7"/>
      <c r="EH135" s="55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7"/>
      <c r="EV135" s="55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7"/>
    </row>
    <row r="136" spans="1:167" s="3" customFormat="1" ht="33" customHeight="1" collapsed="1">
      <c r="A136" s="14"/>
      <c r="B136" s="15"/>
      <c r="C136" s="15"/>
      <c r="D136" s="15"/>
      <c r="E136" s="15"/>
      <c r="F136" s="16"/>
      <c r="G136" s="12"/>
      <c r="H136" s="17" t="s">
        <v>1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8"/>
      <c r="AK136" s="52" t="s">
        <v>63</v>
      </c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4"/>
      <c r="AX136" s="52" t="s">
        <v>63</v>
      </c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4"/>
      <c r="BK136" s="49">
        <f>DD136</f>
        <v>0</v>
      </c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1"/>
      <c r="BZ136" s="49">
        <f>BZ134</f>
        <v>303</v>
      </c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1"/>
      <c r="CN136" s="49">
        <f>CN134</f>
        <v>303</v>
      </c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1"/>
      <c r="DD136" s="49">
        <f>DD134</f>
        <v>0</v>
      </c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1"/>
      <c r="DR136" s="49">
        <f>DR134</f>
        <v>0</v>
      </c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1"/>
      <c r="EH136" s="49">
        <f>IF(BZ136=0,0,DD136/BZ136*100)</f>
        <v>0</v>
      </c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1"/>
      <c r="EV136" s="49">
        <f>IF(CN136=0,0,DR136/CN136*100)</f>
        <v>0</v>
      </c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1"/>
    </row>
    <row r="137" spans="1:167" s="3" customFormat="1" ht="31.5" customHeight="1" hidden="1" outlineLevel="1" collapsed="1">
      <c r="A137" s="40"/>
      <c r="B137" s="41"/>
      <c r="C137" s="41"/>
      <c r="D137" s="41"/>
      <c r="E137" s="41"/>
      <c r="F137" s="42"/>
      <c r="G137" s="9"/>
      <c r="H137" s="43" t="s">
        <v>2</v>
      </c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5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7"/>
      <c r="AX137" s="45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7"/>
      <c r="BK137" s="37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9"/>
      <c r="BZ137" s="37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  <c r="CN137" s="37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9"/>
      <c r="DD137" s="37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9"/>
      <c r="DR137" s="37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9"/>
      <c r="EH137" s="37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9"/>
      <c r="EV137" s="37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9"/>
    </row>
    <row r="138" spans="1:167" s="3" customFormat="1" ht="43.5" customHeight="1" hidden="1" outlineLevel="1" collapsed="1">
      <c r="A138" s="40"/>
      <c r="B138" s="41"/>
      <c r="C138" s="41"/>
      <c r="D138" s="41"/>
      <c r="E138" s="41"/>
      <c r="F138" s="42"/>
      <c r="G138" s="9"/>
      <c r="H138" s="43" t="s">
        <v>3</v>
      </c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5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7"/>
      <c r="AX138" s="45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7"/>
      <c r="BK138" s="37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9"/>
      <c r="BZ138" s="4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9"/>
      <c r="CN138" s="37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9"/>
      <c r="DD138" s="37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9"/>
      <c r="DR138" s="37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9"/>
      <c r="EH138" s="37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9"/>
      <c r="EV138" s="37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9"/>
    </row>
    <row r="139" spans="1:167" s="3" customFormat="1" ht="20.25" customHeight="1" hidden="1" outlineLevel="1">
      <c r="A139" s="45"/>
      <c r="B139" s="46"/>
      <c r="C139" s="46"/>
      <c r="D139" s="46"/>
      <c r="E139" s="46"/>
      <c r="F139" s="47"/>
      <c r="G139" s="9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5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7"/>
      <c r="AX139" s="45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7"/>
      <c r="BK139" s="48">
        <f>BK124+BK119+BK114+BK109+BK104+BK79+BK74+BK69+BK64+BK59+BK54+BK49+BK44+BK39+BK34+BK29+BK24+BK19+BK9+BK14+BK129+BK84</f>
        <v>12977.767335593222</v>
      </c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5"/>
      <c r="BZ139" s="48">
        <f>BZ124+BZ119+BZ114+BZ109+BZ104+BZ79+BZ74+BZ69+BZ64+BZ59+BZ54+BZ49+BZ44+BZ39+BZ34+BZ29+BZ24+BZ19+BZ9+BZ14+BZ129+BZ84+BZ134+BZ89+BZ94+BZ99</f>
        <v>27098</v>
      </c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5"/>
      <c r="CN139" s="48">
        <f>CN9+CN14+CN19+CN24+CN29+CN34+CN39+CN44+CN49+CN54+CN59+CN64+CN69+CN74+CN79+CN84+CN89+CN94+CN99+CN104+CN109+CN114+CN119+CN124+CN129+CN134</f>
        <v>27098</v>
      </c>
      <c r="CO139" s="64">
        <f>CO124+CO119+CO114+CO109+CO104+CO79+CO74+CO69+CO64+CO59+CO54+CO49+CO44+CO39+CO34+CO29+CO24+CO19+CO9+CO14+CO129+CO84</f>
        <v>0</v>
      </c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5"/>
      <c r="DD139" s="48">
        <f>DD124+DD119+DD114+DD109+DD104+DD79+DD74+DD69+DD64+DD59+DD54+DD49+DD44+DD39+DD34+DD29+DD24+DD19+DD9+DD14+DD129+DD84</f>
        <v>12977.767335593222</v>
      </c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5"/>
      <c r="DR139" s="48">
        <f>DR9+DR14+DR19+DR24+DR29+DR34+DR39+DR44+DR49+DR54+DR59+DR64+DR69+DR74+DR79+DR84</f>
        <v>12977.767335593222</v>
      </c>
      <c r="DS139" s="64">
        <f>DS124+DS119+DS114+DS109+DS104+DS79+DS74+DS69+DS64+DS59+DS54+DS49+DS44+DS39+DS34+DS29+DS24+DS19+DS9+DS14+DS129+DS84</f>
        <v>0</v>
      </c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5"/>
      <c r="EH139" s="37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9"/>
      <c r="EV139" s="48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5"/>
    </row>
    <row r="140" spans="1:167" s="8" customFormat="1" ht="12.75" customHeight="1" collapsed="1">
      <c r="A140" s="103" t="s">
        <v>20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</row>
    <row r="141" spans="1:167" s="8" customFormat="1" ht="24.75" customHeight="1">
      <c r="A141" s="103" t="s">
        <v>9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</row>
    <row r="142" spans="1:167" s="8" customFormat="1" ht="13.5" customHeight="1">
      <c r="A142" s="104" t="s">
        <v>8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</row>
  </sheetData>
  <sheetProtection/>
  <mergeCells count="1472">
    <mergeCell ref="A142:FK142"/>
    <mergeCell ref="DD132:DQ132"/>
    <mergeCell ref="DR132:EG132"/>
    <mergeCell ref="EH132:EU132"/>
    <mergeCell ref="EV132:FK132"/>
    <mergeCell ref="CN133:DC133"/>
    <mergeCell ref="DR131:EG131"/>
    <mergeCell ref="EH131:EU131"/>
    <mergeCell ref="EV131:FK131"/>
    <mergeCell ref="A132:F132"/>
    <mergeCell ref="H132:AJ132"/>
    <mergeCell ref="AK132:AW132"/>
    <mergeCell ref="AX132:BJ132"/>
    <mergeCell ref="BK132:BY132"/>
    <mergeCell ref="BZ132:CM132"/>
    <mergeCell ref="CN132:DC132"/>
    <mergeCell ref="EH130:EU130"/>
    <mergeCell ref="EV130:FK130"/>
    <mergeCell ref="A131:F131"/>
    <mergeCell ref="H131:AJ131"/>
    <mergeCell ref="AK131:AW131"/>
    <mergeCell ref="AX131:BJ131"/>
    <mergeCell ref="BK131:BY131"/>
    <mergeCell ref="BZ131:CM131"/>
    <mergeCell ref="CN131:DC131"/>
    <mergeCell ref="DD131:DQ131"/>
    <mergeCell ref="EV129:FK129"/>
    <mergeCell ref="A130:F130"/>
    <mergeCell ref="H130:AJ130"/>
    <mergeCell ref="AK130:AW130"/>
    <mergeCell ref="AX130:BJ130"/>
    <mergeCell ref="BK130:BY130"/>
    <mergeCell ref="BZ130:CM130"/>
    <mergeCell ref="CN130:DC130"/>
    <mergeCell ref="DD130:DQ130"/>
    <mergeCell ref="DR130:EG130"/>
    <mergeCell ref="A129:F129"/>
    <mergeCell ref="H129:AJ129"/>
    <mergeCell ref="AK129:AW129"/>
    <mergeCell ref="AX129:BJ129"/>
    <mergeCell ref="BK129:BY129"/>
    <mergeCell ref="BZ129:CM129"/>
    <mergeCell ref="BZ18:CM18"/>
    <mergeCell ref="CN18:DC18"/>
    <mergeCell ref="DD18:DQ18"/>
    <mergeCell ref="DR18:EG18"/>
    <mergeCell ref="EH18:EU18"/>
    <mergeCell ref="EV18:FK18"/>
    <mergeCell ref="CN17:DC17"/>
    <mergeCell ref="DD17:DQ17"/>
    <mergeCell ref="DR17:EG17"/>
    <mergeCell ref="EH17:EU17"/>
    <mergeCell ref="EV17:FK17"/>
    <mergeCell ref="A18:F18"/>
    <mergeCell ref="H18:AJ18"/>
    <mergeCell ref="AK18:AW18"/>
    <mergeCell ref="AX18:BJ18"/>
    <mergeCell ref="BK18:BY18"/>
    <mergeCell ref="DD16:DQ16"/>
    <mergeCell ref="DR16:EG16"/>
    <mergeCell ref="EH16:EU16"/>
    <mergeCell ref="EV16:FK16"/>
    <mergeCell ref="A17:F17"/>
    <mergeCell ref="H17:AJ17"/>
    <mergeCell ref="AK17:AW17"/>
    <mergeCell ref="AX17:BJ17"/>
    <mergeCell ref="BK17:BY17"/>
    <mergeCell ref="BZ17:CM17"/>
    <mergeCell ref="DR15:EG15"/>
    <mergeCell ref="EH15:EU15"/>
    <mergeCell ref="EV15:FK15"/>
    <mergeCell ref="A16:F16"/>
    <mergeCell ref="H16:AJ16"/>
    <mergeCell ref="AK16:AW16"/>
    <mergeCell ref="AX16:BJ16"/>
    <mergeCell ref="BK16:BY16"/>
    <mergeCell ref="BZ16:CM16"/>
    <mergeCell ref="CN16:DC16"/>
    <mergeCell ref="H15:AJ15"/>
    <mergeCell ref="AK15:AW15"/>
    <mergeCell ref="AX15:BJ15"/>
    <mergeCell ref="BK15:BY15"/>
    <mergeCell ref="BZ15:CM15"/>
    <mergeCell ref="CN15:DC15"/>
    <mergeCell ref="BK14:BY14"/>
    <mergeCell ref="BZ14:CM14"/>
    <mergeCell ref="CN14:DC14"/>
    <mergeCell ref="DD14:DQ14"/>
    <mergeCell ref="DR14:EG14"/>
    <mergeCell ref="EH14:EU14"/>
    <mergeCell ref="DR113:EG113"/>
    <mergeCell ref="EH113:EU113"/>
    <mergeCell ref="EV113:FK113"/>
    <mergeCell ref="H114:AJ114"/>
    <mergeCell ref="BZ114:CM114"/>
    <mergeCell ref="CN114:DC114"/>
    <mergeCell ref="DD114:DQ114"/>
    <mergeCell ref="DR114:EG114"/>
    <mergeCell ref="EH114:EU114"/>
    <mergeCell ref="EV114:FK114"/>
    <mergeCell ref="EH112:EU112"/>
    <mergeCell ref="EV112:FK112"/>
    <mergeCell ref="A113:F113"/>
    <mergeCell ref="H113:AJ113"/>
    <mergeCell ref="AK113:AW113"/>
    <mergeCell ref="AX113:BJ113"/>
    <mergeCell ref="BK113:BY113"/>
    <mergeCell ref="BZ113:CM113"/>
    <mergeCell ref="CN113:DC113"/>
    <mergeCell ref="DD113:DQ113"/>
    <mergeCell ref="EV111:FK111"/>
    <mergeCell ref="A112:F112"/>
    <mergeCell ref="H112:AJ112"/>
    <mergeCell ref="AK112:AW112"/>
    <mergeCell ref="AX112:BJ112"/>
    <mergeCell ref="BK112:BY112"/>
    <mergeCell ref="BZ112:CM112"/>
    <mergeCell ref="CN112:DC112"/>
    <mergeCell ref="DD112:DQ112"/>
    <mergeCell ref="DR112:EG112"/>
    <mergeCell ref="EV110:FK110"/>
    <mergeCell ref="DD111:DQ111"/>
    <mergeCell ref="DR111:EG111"/>
    <mergeCell ref="EH111:EU111"/>
    <mergeCell ref="H111:AJ111"/>
    <mergeCell ref="AK111:AW111"/>
    <mergeCell ref="AX111:BJ111"/>
    <mergeCell ref="BK111:BY111"/>
    <mergeCell ref="BZ111:CM111"/>
    <mergeCell ref="CN111:DC111"/>
    <mergeCell ref="A114:F114"/>
    <mergeCell ref="AK114:AW114"/>
    <mergeCell ref="AX114:BJ114"/>
    <mergeCell ref="BK114:BY114"/>
    <mergeCell ref="A110:F110"/>
    <mergeCell ref="H110:AJ110"/>
    <mergeCell ref="AK110:AW110"/>
    <mergeCell ref="AX110:BJ110"/>
    <mergeCell ref="BK110:BY110"/>
    <mergeCell ref="A111:F111"/>
    <mergeCell ref="BZ110:CM110"/>
    <mergeCell ref="BZ109:CM109"/>
    <mergeCell ref="CN109:DC109"/>
    <mergeCell ref="DD109:DQ109"/>
    <mergeCell ref="DR109:EG109"/>
    <mergeCell ref="EH109:EU109"/>
    <mergeCell ref="CN110:DC110"/>
    <mergeCell ref="DD110:DQ110"/>
    <mergeCell ref="DR110:EG110"/>
    <mergeCell ref="EH110:EU110"/>
    <mergeCell ref="BK104:BY104"/>
    <mergeCell ref="EV109:FK109"/>
    <mergeCell ref="CN104:DC104"/>
    <mergeCell ref="DD104:DQ104"/>
    <mergeCell ref="DR104:EG104"/>
    <mergeCell ref="EH104:EU104"/>
    <mergeCell ref="EV104:FK104"/>
    <mergeCell ref="EV106:FK106"/>
    <mergeCell ref="EV105:FK105"/>
    <mergeCell ref="CN107:DC107"/>
    <mergeCell ref="EV82:FK82"/>
    <mergeCell ref="CN83:DC83"/>
    <mergeCell ref="DD83:DQ83"/>
    <mergeCell ref="DR83:EG83"/>
    <mergeCell ref="EH83:EU83"/>
    <mergeCell ref="A109:F109"/>
    <mergeCell ref="H109:AJ109"/>
    <mergeCell ref="AK109:AW109"/>
    <mergeCell ref="AX109:BJ109"/>
    <mergeCell ref="BK109:BY109"/>
    <mergeCell ref="A82:F82"/>
    <mergeCell ref="H82:AJ82"/>
    <mergeCell ref="AK82:AW82"/>
    <mergeCell ref="AX82:BJ82"/>
    <mergeCell ref="BK82:BY82"/>
    <mergeCell ref="EV83:FK83"/>
    <mergeCell ref="CN82:DC82"/>
    <mergeCell ref="DD82:DQ82"/>
    <mergeCell ref="DR82:EG82"/>
    <mergeCell ref="EH82:EU82"/>
    <mergeCell ref="BZ105:CM105"/>
    <mergeCell ref="A83:F83"/>
    <mergeCell ref="H83:AJ83"/>
    <mergeCell ref="AK83:AW83"/>
    <mergeCell ref="AX83:BJ83"/>
    <mergeCell ref="BK83:BY83"/>
    <mergeCell ref="A104:F104"/>
    <mergeCell ref="H104:AJ104"/>
    <mergeCell ref="AK104:AW104"/>
    <mergeCell ref="AX104:BJ104"/>
    <mergeCell ref="CN106:DC106"/>
    <mergeCell ref="DD106:DQ106"/>
    <mergeCell ref="DR106:EG106"/>
    <mergeCell ref="EH106:EU106"/>
    <mergeCell ref="CN105:DC105"/>
    <mergeCell ref="DD105:DQ105"/>
    <mergeCell ref="DR105:EG105"/>
    <mergeCell ref="EH105:EU105"/>
    <mergeCell ref="A106:F106"/>
    <mergeCell ref="H106:AJ106"/>
    <mergeCell ref="AK106:AW106"/>
    <mergeCell ref="AX106:BJ106"/>
    <mergeCell ref="BK106:BY106"/>
    <mergeCell ref="A105:F105"/>
    <mergeCell ref="H105:AJ105"/>
    <mergeCell ref="AK105:AW105"/>
    <mergeCell ref="AX105:BJ105"/>
    <mergeCell ref="BK105:BY105"/>
    <mergeCell ref="BZ79:CM79"/>
    <mergeCell ref="BZ81:CM81"/>
    <mergeCell ref="CN81:DC81"/>
    <mergeCell ref="DD81:DQ81"/>
    <mergeCell ref="DR81:EG81"/>
    <mergeCell ref="EH81:EU81"/>
    <mergeCell ref="BZ80:CM80"/>
    <mergeCell ref="EH80:EU80"/>
    <mergeCell ref="EV81:FK81"/>
    <mergeCell ref="CN79:DC79"/>
    <mergeCell ref="DD79:DQ79"/>
    <mergeCell ref="DR79:EG79"/>
    <mergeCell ref="EH79:EU79"/>
    <mergeCell ref="EV79:FK79"/>
    <mergeCell ref="EV80:FK80"/>
    <mergeCell ref="CN80:DC80"/>
    <mergeCell ref="DD80:DQ80"/>
    <mergeCell ref="DR80:EG80"/>
    <mergeCell ref="AK81:AW81"/>
    <mergeCell ref="AX81:BJ81"/>
    <mergeCell ref="BK81:BY81"/>
    <mergeCell ref="A79:F79"/>
    <mergeCell ref="H79:AJ79"/>
    <mergeCell ref="AK79:AW79"/>
    <mergeCell ref="AX79:BJ79"/>
    <mergeCell ref="BK79:BY79"/>
    <mergeCell ref="EH107:EU107"/>
    <mergeCell ref="BZ104:CM104"/>
    <mergeCell ref="BZ83:CM83"/>
    <mergeCell ref="BZ82:CM82"/>
    <mergeCell ref="BZ106:CM106"/>
    <mergeCell ref="A80:F80"/>
    <mergeCell ref="H80:AJ80"/>
    <mergeCell ref="AK80:AW80"/>
    <mergeCell ref="AX80:BJ80"/>
    <mergeCell ref="BK80:BY80"/>
    <mergeCell ref="A107:F107"/>
    <mergeCell ref="H107:AJ107"/>
    <mergeCell ref="A81:F81"/>
    <mergeCell ref="AK107:AW107"/>
    <mergeCell ref="H81:AJ81"/>
    <mergeCell ref="AX107:BJ107"/>
    <mergeCell ref="A85:F85"/>
    <mergeCell ref="H85:AJ85"/>
    <mergeCell ref="AK85:AW85"/>
    <mergeCell ref="AX85:BJ85"/>
    <mergeCell ref="BK107:BY107"/>
    <mergeCell ref="BZ107:CM107"/>
    <mergeCell ref="BZ108:CM108"/>
    <mergeCell ref="CN108:DC108"/>
    <mergeCell ref="DD108:DQ108"/>
    <mergeCell ref="DD107:DQ107"/>
    <mergeCell ref="DR108:EG108"/>
    <mergeCell ref="EH108:EU108"/>
    <mergeCell ref="EV108:FK108"/>
    <mergeCell ref="CN78:DC78"/>
    <mergeCell ref="DD78:DQ78"/>
    <mergeCell ref="DR78:EG78"/>
    <mergeCell ref="EH78:EU78"/>
    <mergeCell ref="EV78:FK78"/>
    <mergeCell ref="DR107:EG107"/>
    <mergeCell ref="EV107:FK107"/>
    <mergeCell ref="A108:F108"/>
    <mergeCell ref="H108:AJ108"/>
    <mergeCell ref="AK108:AW108"/>
    <mergeCell ref="AX108:BJ108"/>
    <mergeCell ref="BK108:BY108"/>
    <mergeCell ref="A78:F78"/>
    <mergeCell ref="H78:AJ78"/>
    <mergeCell ref="AK78:AW78"/>
    <mergeCell ref="AX78:BJ78"/>
    <mergeCell ref="BK78:BY78"/>
    <mergeCell ref="BZ78:CM78"/>
    <mergeCell ref="BZ77:CM77"/>
    <mergeCell ref="CN77:DC77"/>
    <mergeCell ref="DD77:DQ77"/>
    <mergeCell ref="DR77:EG77"/>
    <mergeCell ref="EH77:EU77"/>
    <mergeCell ref="EV77:FK77"/>
    <mergeCell ref="CN76:DC76"/>
    <mergeCell ref="DD76:DQ76"/>
    <mergeCell ref="DR76:EG76"/>
    <mergeCell ref="EH76:EU76"/>
    <mergeCell ref="EV76:FK76"/>
    <mergeCell ref="A77:F77"/>
    <mergeCell ref="H77:AJ77"/>
    <mergeCell ref="AK77:AW77"/>
    <mergeCell ref="AX77:BJ77"/>
    <mergeCell ref="BK77:BY77"/>
    <mergeCell ref="A76:F76"/>
    <mergeCell ref="H76:AJ76"/>
    <mergeCell ref="AK76:AW76"/>
    <mergeCell ref="AX76:BJ76"/>
    <mergeCell ref="BK76:BY76"/>
    <mergeCell ref="BZ76:CM76"/>
    <mergeCell ref="BZ75:CM75"/>
    <mergeCell ref="CN75:DC75"/>
    <mergeCell ref="DD75:DQ75"/>
    <mergeCell ref="DR75:EG75"/>
    <mergeCell ref="EH75:EU75"/>
    <mergeCell ref="EV75:FK75"/>
    <mergeCell ref="CN74:DC74"/>
    <mergeCell ref="DD74:DQ74"/>
    <mergeCell ref="DR74:EG74"/>
    <mergeCell ref="EH74:EU74"/>
    <mergeCell ref="EV74:FK74"/>
    <mergeCell ref="A75:F75"/>
    <mergeCell ref="H75:AJ75"/>
    <mergeCell ref="AK75:AW75"/>
    <mergeCell ref="AX75:BJ75"/>
    <mergeCell ref="BK75:BY75"/>
    <mergeCell ref="A74:F74"/>
    <mergeCell ref="H74:AJ74"/>
    <mergeCell ref="AK74:AW74"/>
    <mergeCell ref="AX74:BJ74"/>
    <mergeCell ref="BK74:BY74"/>
    <mergeCell ref="BZ74:CM74"/>
    <mergeCell ref="DT3:EH3"/>
    <mergeCell ref="A141:FK141"/>
    <mergeCell ref="A140:FK140"/>
    <mergeCell ref="EH13:EU13"/>
    <mergeCell ref="EV13:FK13"/>
    <mergeCell ref="EH19:EU19"/>
    <mergeCell ref="EV19:FK19"/>
    <mergeCell ref="EH11:EU11"/>
    <mergeCell ref="EH10:EU10"/>
    <mergeCell ref="EV10:FK10"/>
    <mergeCell ref="EH21:EU21"/>
    <mergeCell ref="EV11:FK11"/>
    <mergeCell ref="EH12:EU12"/>
    <mergeCell ref="EV12:FK12"/>
    <mergeCell ref="EV21:FK21"/>
    <mergeCell ref="EH20:EU20"/>
    <mergeCell ref="EV20:FK20"/>
    <mergeCell ref="EV14:FK14"/>
    <mergeCell ref="EH5:FK6"/>
    <mergeCell ref="EH7:EU7"/>
    <mergeCell ref="EV7:FK7"/>
    <mergeCell ref="EV8:FK8"/>
    <mergeCell ref="EH9:EU9"/>
    <mergeCell ref="EV9:FK9"/>
    <mergeCell ref="EH8:EU8"/>
    <mergeCell ref="DD10:DQ10"/>
    <mergeCell ref="DR10:EG10"/>
    <mergeCell ref="DR19:EG19"/>
    <mergeCell ref="DR20:EG20"/>
    <mergeCell ref="DR13:EG13"/>
    <mergeCell ref="DR22:EG22"/>
    <mergeCell ref="DR21:EG21"/>
    <mergeCell ref="DD19:DQ19"/>
    <mergeCell ref="DD20:DQ20"/>
    <mergeCell ref="DD15:DQ15"/>
    <mergeCell ref="CN21:DC21"/>
    <mergeCell ref="DD21:DQ21"/>
    <mergeCell ref="BZ13:CM13"/>
    <mergeCell ref="CN13:DC13"/>
    <mergeCell ref="DD13:DQ13"/>
    <mergeCell ref="AX11:BJ11"/>
    <mergeCell ref="BK11:BY11"/>
    <mergeCell ref="AX12:BJ12"/>
    <mergeCell ref="BK12:BY12"/>
    <mergeCell ref="AX13:BJ13"/>
    <mergeCell ref="BK13:BY13"/>
    <mergeCell ref="H13:AJ13"/>
    <mergeCell ref="AK13:AW13"/>
    <mergeCell ref="H19:AJ19"/>
    <mergeCell ref="AK19:AW19"/>
    <mergeCell ref="H20:AJ20"/>
    <mergeCell ref="AK20:AW20"/>
    <mergeCell ref="H14:AJ14"/>
    <mergeCell ref="AK14:AW14"/>
    <mergeCell ref="AX14:BJ14"/>
    <mergeCell ref="A11:F11"/>
    <mergeCell ref="A12:F12"/>
    <mergeCell ref="A13:F13"/>
    <mergeCell ref="A19:F19"/>
    <mergeCell ref="A20:F20"/>
    <mergeCell ref="A21:F21"/>
    <mergeCell ref="A14:F14"/>
    <mergeCell ref="A15:F15"/>
    <mergeCell ref="A8:F8"/>
    <mergeCell ref="A9:F9"/>
    <mergeCell ref="A10:F10"/>
    <mergeCell ref="AX8:BJ8"/>
    <mergeCell ref="BK8:BY8"/>
    <mergeCell ref="AX9:BJ9"/>
    <mergeCell ref="BK9:BY9"/>
    <mergeCell ref="H10:AJ10"/>
    <mergeCell ref="G8:AJ8"/>
    <mergeCell ref="AK8:AW8"/>
    <mergeCell ref="H9:AJ9"/>
    <mergeCell ref="AK9:AW9"/>
    <mergeCell ref="H11:AJ11"/>
    <mergeCell ref="AK11:AW11"/>
    <mergeCell ref="H12:AJ12"/>
    <mergeCell ref="AK12:AW12"/>
    <mergeCell ref="DD6:EG6"/>
    <mergeCell ref="BZ7:CM7"/>
    <mergeCell ref="CN7:DC7"/>
    <mergeCell ref="DD7:DQ7"/>
    <mergeCell ref="DR7:EG7"/>
    <mergeCell ref="AK10:AW10"/>
    <mergeCell ref="AX10:BJ10"/>
    <mergeCell ref="BK10:BY10"/>
    <mergeCell ref="CN10:DC10"/>
    <mergeCell ref="BZ8:CM8"/>
    <mergeCell ref="A5:F7"/>
    <mergeCell ref="G5:AJ7"/>
    <mergeCell ref="AK5:BJ5"/>
    <mergeCell ref="BK5:BY7"/>
    <mergeCell ref="BZ10:CM10"/>
    <mergeCell ref="BZ5:EG5"/>
    <mergeCell ref="AK6:AW7"/>
    <mergeCell ref="AX6:BJ7"/>
    <mergeCell ref="BZ6:DC6"/>
    <mergeCell ref="BZ9:CM9"/>
    <mergeCell ref="CN9:DC9"/>
    <mergeCell ref="DD9:DQ9"/>
    <mergeCell ref="DR9:EG9"/>
    <mergeCell ref="CN8:DC8"/>
    <mergeCell ref="DD8:DQ8"/>
    <mergeCell ref="DR8:EG8"/>
    <mergeCell ref="BZ12:CM12"/>
    <mergeCell ref="CN12:DC12"/>
    <mergeCell ref="DD12:DQ12"/>
    <mergeCell ref="DR12:EG12"/>
    <mergeCell ref="BZ11:CM11"/>
    <mergeCell ref="CN11:DC11"/>
    <mergeCell ref="DD11:DQ11"/>
    <mergeCell ref="DR11:EG11"/>
    <mergeCell ref="BK21:BY21"/>
    <mergeCell ref="AX20:BJ20"/>
    <mergeCell ref="BK20:BY20"/>
    <mergeCell ref="BZ20:CM20"/>
    <mergeCell ref="CN20:DC20"/>
    <mergeCell ref="AX19:BJ19"/>
    <mergeCell ref="BK19:BY19"/>
    <mergeCell ref="BZ19:CM19"/>
    <mergeCell ref="CN19:DC19"/>
    <mergeCell ref="BZ21:CM21"/>
    <mergeCell ref="A22:F22"/>
    <mergeCell ref="H22:AJ22"/>
    <mergeCell ref="AK22:AW22"/>
    <mergeCell ref="AX22:BJ22"/>
    <mergeCell ref="H21:AJ21"/>
    <mergeCell ref="AK21:AW21"/>
    <mergeCell ref="AX21:BJ21"/>
    <mergeCell ref="DD73:DQ73"/>
    <mergeCell ref="BK22:BY22"/>
    <mergeCell ref="BZ22:CM22"/>
    <mergeCell ref="CN22:DC22"/>
    <mergeCell ref="DD22:DQ22"/>
    <mergeCell ref="CN23:DC23"/>
    <mergeCell ref="DD23:DQ23"/>
    <mergeCell ref="DD24:DQ24"/>
    <mergeCell ref="BZ28:CM28"/>
    <mergeCell ref="BZ30:CM30"/>
    <mergeCell ref="EV73:FK73"/>
    <mergeCell ref="EH22:EU22"/>
    <mergeCell ref="EV22:FK22"/>
    <mergeCell ref="A73:F73"/>
    <mergeCell ref="H73:AJ73"/>
    <mergeCell ref="AK73:AW73"/>
    <mergeCell ref="AX73:BJ73"/>
    <mergeCell ref="BK73:BY73"/>
    <mergeCell ref="BZ73:CM73"/>
    <mergeCell ref="CN73:DC73"/>
    <mergeCell ref="A23:F23"/>
    <mergeCell ref="H23:AJ23"/>
    <mergeCell ref="AK23:AW23"/>
    <mergeCell ref="AX23:BJ23"/>
    <mergeCell ref="BK23:BY23"/>
    <mergeCell ref="BZ23:CM23"/>
    <mergeCell ref="DR23:EG23"/>
    <mergeCell ref="EH23:EU23"/>
    <mergeCell ref="EV23:FK23"/>
    <mergeCell ref="A24:F24"/>
    <mergeCell ref="H24:AJ24"/>
    <mergeCell ref="AK24:AW24"/>
    <mergeCell ref="AX24:BJ24"/>
    <mergeCell ref="BK24:BY24"/>
    <mergeCell ref="BZ24:CM24"/>
    <mergeCell ref="CN24:DC24"/>
    <mergeCell ref="DR24:EG24"/>
    <mergeCell ref="EH24:EU24"/>
    <mergeCell ref="EV24:FK24"/>
    <mergeCell ref="A25:F25"/>
    <mergeCell ref="H25:AJ25"/>
    <mergeCell ref="AK25:AW25"/>
    <mergeCell ref="AX25:BJ25"/>
    <mergeCell ref="BK25:BY25"/>
    <mergeCell ref="BZ25:CM25"/>
    <mergeCell ref="CN25:DC25"/>
    <mergeCell ref="DR25:EG25"/>
    <mergeCell ref="EH25:EU25"/>
    <mergeCell ref="EV25:FK25"/>
    <mergeCell ref="A26:F26"/>
    <mergeCell ref="H26:AJ26"/>
    <mergeCell ref="AK26:AW26"/>
    <mergeCell ref="AX26:BJ26"/>
    <mergeCell ref="BK26:BY26"/>
    <mergeCell ref="BZ26:CM26"/>
    <mergeCell ref="A27:F27"/>
    <mergeCell ref="H27:AJ27"/>
    <mergeCell ref="AK27:AW27"/>
    <mergeCell ref="AX27:BJ27"/>
    <mergeCell ref="BK27:BY27"/>
    <mergeCell ref="DD25:DQ25"/>
    <mergeCell ref="BZ27:CM27"/>
    <mergeCell ref="EV27:FK27"/>
    <mergeCell ref="CN26:DC26"/>
    <mergeCell ref="DD26:DQ26"/>
    <mergeCell ref="DR26:EG26"/>
    <mergeCell ref="EH26:EU26"/>
    <mergeCell ref="EV26:FK26"/>
    <mergeCell ref="CN27:DC27"/>
    <mergeCell ref="DD27:DQ27"/>
    <mergeCell ref="DR27:EG27"/>
    <mergeCell ref="EH27:EU27"/>
    <mergeCell ref="A29:F29"/>
    <mergeCell ref="H29:AJ29"/>
    <mergeCell ref="AK29:AW29"/>
    <mergeCell ref="AX29:BJ29"/>
    <mergeCell ref="BK29:BY29"/>
    <mergeCell ref="A28:F28"/>
    <mergeCell ref="H28:AJ28"/>
    <mergeCell ref="AK28:AW28"/>
    <mergeCell ref="AX28:BJ28"/>
    <mergeCell ref="BK28:BY28"/>
    <mergeCell ref="EV29:FK29"/>
    <mergeCell ref="CN28:DC28"/>
    <mergeCell ref="DD28:DQ28"/>
    <mergeCell ref="DR28:EG28"/>
    <mergeCell ref="EH28:EU28"/>
    <mergeCell ref="EV28:FK28"/>
    <mergeCell ref="BZ29:CM29"/>
    <mergeCell ref="CN29:DC29"/>
    <mergeCell ref="DD29:DQ29"/>
    <mergeCell ref="DR29:EG29"/>
    <mergeCell ref="EH29:EU29"/>
    <mergeCell ref="A31:F31"/>
    <mergeCell ref="H31:AJ31"/>
    <mergeCell ref="AK31:AW31"/>
    <mergeCell ref="AX31:BJ31"/>
    <mergeCell ref="BK31:BY31"/>
    <mergeCell ref="A30:F30"/>
    <mergeCell ref="H30:AJ30"/>
    <mergeCell ref="AK30:AW30"/>
    <mergeCell ref="AX30:BJ30"/>
    <mergeCell ref="BK30:BY30"/>
    <mergeCell ref="EV31:FK31"/>
    <mergeCell ref="CN30:DC30"/>
    <mergeCell ref="DD30:DQ30"/>
    <mergeCell ref="DR30:EG30"/>
    <mergeCell ref="EH30:EU30"/>
    <mergeCell ref="EV30:FK30"/>
    <mergeCell ref="BZ32:CM32"/>
    <mergeCell ref="BZ31:CM31"/>
    <mergeCell ref="CN31:DC31"/>
    <mergeCell ref="DD31:DQ31"/>
    <mergeCell ref="DR31:EG31"/>
    <mergeCell ref="EH31:EU31"/>
    <mergeCell ref="A33:F33"/>
    <mergeCell ref="H33:AJ33"/>
    <mergeCell ref="AK33:AW33"/>
    <mergeCell ref="AX33:BJ33"/>
    <mergeCell ref="BK33:BY33"/>
    <mergeCell ref="A32:F32"/>
    <mergeCell ref="H32:AJ32"/>
    <mergeCell ref="AK32:AW32"/>
    <mergeCell ref="AX32:BJ32"/>
    <mergeCell ref="BK32:BY32"/>
    <mergeCell ref="EV33:FK33"/>
    <mergeCell ref="CN32:DC32"/>
    <mergeCell ref="DD32:DQ32"/>
    <mergeCell ref="DR32:EG32"/>
    <mergeCell ref="EH32:EU32"/>
    <mergeCell ref="EV32:FK32"/>
    <mergeCell ref="BZ34:CM34"/>
    <mergeCell ref="BZ33:CM33"/>
    <mergeCell ref="CN33:DC33"/>
    <mergeCell ref="DD33:DQ33"/>
    <mergeCell ref="DR33:EG33"/>
    <mergeCell ref="EH33:EU33"/>
    <mergeCell ref="A35:F35"/>
    <mergeCell ref="H35:AJ35"/>
    <mergeCell ref="AK35:AW35"/>
    <mergeCell ref="AX35:BJ35"/>
    <mergeCell ref="BK35:BY35"/>
    <mergeCell ref="A34:F34"/>
    <mergeCell ref="H34:AJ34"/>
    <mergeCell ref="AK34:AW34"/>
    <mergeCell ref="AX34:BJ34"/>
    <mergeCell ref="BK34:BY34"/>
    <mergeCell ref="EV35:FK35"/>
    <mergeCell ref="CN34:DC34"/>
    <mergeCell ref="DD34:DQ34"/>
    <mergeCell ref="DR34:EG34"/>
    <mergeCell ref="EH34:EU34"/>
    <mergeCell ref="EV34:FK34"/>
    <mergeCell ref="BZ36:CM36"/>
    <mergeCell ref="BZ35:CM35"/>
    <mergeCell ref="CN35:DC35"/>
    <mergeCell ref="DD35:DQ35"/>
    <mergeCell ref="DR35:EG35"/>
    <mergeCell ref="EH35:EU35"/>
    <mergeCell ref="A37:F37"/>
    <mergeCell ref="H37:AJ37"/>
    <mergeCell ref="AK37:AW37"/>
    <mergeCell ref="AX37:BJ37"/>
    <mergeCell ref="BK37:BY37"/>
    <mergeCell ref="A36:F36"/>
    <mergeCell ref="H36:AJ36"/>
    <mergeCell ref="AK36:AW36"/>
    <mergeCell ref="AX36:BJ36"/>
    <mergeCell ref="BK36:BY36"/>
    <mergeCell ref="EV37:FK37"/>
    <mergeCell ref="CN36:DC36"/>
    <mergeCell ref="DD36:DQ36"/>
    <mergeCell ref="DR36:EG36"/>
    <mergeCell ref="EH36:EU36"/>
    <mergeCell ref="EV36:FK36"/>
    <mergeCell ref="BZ38:CM38"/>
    <mergeCell ref="BZ37:CM37"/>
    <mergeCell ref="CN37:DC37"/>
    <mergeCell ref="DD37:DQ37"/>
    <mergeCell ref="DR37:EG37"/>
    <mergeCell ref="EH37:EU37"/>
    <mergeCell ref="A39:F39"/>
    <mergeCell ref="H39:AJ39"/>
    <mergeCell ref="AK39:AW39"/>
    <mergeCell ref="AX39:BJ39"/>
    <mergeCell ref="BK39:BY39"/>
    <mergeCell ref="A38:F38"/>
    <mergeCell ref="H38:AJ38"/>
    <mergeCell ref="AK38:AW38"/>
    <mergeCell ref="AX38:BJ38"/>
    <mergeCell ref="BK38:BY38"/>
    <mergeCell ref="EV39:FK39"/>
    <mergeCell ref="CN38:DC38"/>
    <mergeCell ref="DD38:DQ38"/>
    <mergeCell ref="DR38:EG38"/>
    <mergeCell ref="EH38:EU38"/>
    <mergeCell ref="EV38:FK38"/>
    <mergeCell ref="BZ40:CM40"/>
    <mergeCell ref="BZ39:CM39"/>
    <mergeCell ref="CN39:DC39"/>
    <mergeCell ref="DD39:DQ39"/>
    <mergeCell ref="DR39:EG39"/>
    <mergeCell ref="EH39:EU39"/>
    <mergeCell ref="A41:F41"/>
    <mergeCell ref="H41:AJ41"/>
    <mergeCell ref="AK41:AW41"/>
    <mergeCell ref="AX41:BJ41"/>
    <mergeCell ref="BK41:BY41"/>
    <mergeCell ref="A40:F40"/>
    <mergeCell ref="H40:AJ40"/>
    <mergeCell ref="AK40:AW40"/>
    <mergeCell ref="AX40:BJ40"/>
    <mergeCell ref="BK40:BY40"/>
    <mergeCell ref="EV41:FK41"/>
    <mergeCell ref="CN40:DC40"/>
    <mergeCell ref="DD40:DQ40"/>
    <mergeCell ref="DR40:EG40"/>
    <mergeCell ref="EH40:EU40"/>
    <mergeCell ref="EV40:FK40"/>
    <mergeCell ref="BZ42:CM42"/>
    <mergeCell ref="BZ41:CM41"/>
    <mergeCell ref="CN41:DC41"/>
    <mergeCell ref="DD41:DQ41"/>
    <mergeCell ref="DR41:EG41"/>
    <mergeCell ref="EH41:EU41"/>
    <mergeCell ref="A43:F43"/>
    <mergeCell ref="H43:AJ43"/>
    <mergeCell ref="AK43:AW43"/>
    <mergeCell ref="AX43:BJ43"/>
    <mergeCell ref="BK43:BY43"/>
    <mergeCell ref="A42:F42"/>
    <mergeCell ref="H42:AJ42"/>
    <mergeCell ref="AK42:AW42"/>
    <mergeCell ref="AX42:BJ42"/>
    <mergeCell ref="BK42:BY42"/>
    <mergeCell ref="EV43:FK43"/>
    <mergeCell ref="CN42:DC42"/>
    <mergeCell ref="DD42:DQ42"/>
    <mergeCell ref="DR42:EG42"/>
    <mergeCell ref="EH42:EU42"/>
    <mergeCell ref="EV42:FK42"/>
    <mergeCell ref="BZ44:CM44"/>
    <mergeCell ref="BZ43:CM43"/>
    <mergeCell ref="CN43:DC43"/>
    <mergeCell ref="DD43:DQ43"/>
    <mergeCell ref="DR43:EG43"/>
    <mergeCell ref="EH43:EU43"/>
    <mergeCell ref="A45:F45"/>
    <mergeCell ref="H45:AJ45"/>
    <mergeCell ref="AK45:AW45"/>
    <mergeCell ref="AX45:BJ45"/>
    <mergeCell ref="BK45:BY45"/>
    <mergeCell ref="A44:F44"/>
    <mergeCell ref="H44:AJ44"/>
    <mergeCell ref="AK44:AW44"/>
    <mergeCell ref="AX44:BJ44"/>
    <mergeCell ref="BK44:BY44"/>
    <mergeCell ref="EV45:FK45"/>
    <mergeCell ref="CN44:DC44"/>
    <mergeCell ref="DD44:DQ44"/>
    <mergeCell ref="DR44:EG44"/>
    <mergeCell ref="EH44:EU44"/>
    <mergeCell ref="EV44:FK44"/>
    <mergeCell ref="BZ46:CM46"/>
    <mergeCell ref="BZ45:CM45"/>
    <mergeCell ref="CN45:DC45"/>
    <mergeCell ref="DD45:DQ45"/>
    <mergeCell ref="DR45:EG45"/>
    <mergeCell ref="EH45:EU45"/>
    <mergeCell ref="A47:F47"/>
    <mergeCell ref="H47:AJ47"/>
    <mergeCell ref="AK47:AW47"/>
    <mergeCell ref="AX47:BJ47"/>
    <mergeCell ref="BK47:BY47"/>
    <mergeCell ref="A46:F46"/>
    <mergeCell ref="H46:AJ46"/>
    <mergeCell ref="AK46:AW46"/>
    <mergeCell ref="AX46:BJ46"/>
    <mergeCell ref="BK46:BY46"/>
    <mergeCell ref="EV47:FK47"/>
    <mergeCell ref="CN46:DC46"/>
    <mergeCell ref="DD46:DQ46"/>
    <mergeCell ref="DR46:EG46"/>
    <mergeCell ref="EH46:EU46"/>
    <mergeCell ref="EV46:FK46"/>
    <mergeCell ref="BZ48:CM48"/>
    <mergeCell ref="BZ47:CM47"/>
    <mergeCell ref="CN47:DC47"/>
    <mergeCell ref="DD47:DQ47"/>
    <mergeCell ref="DR47:EG47"/>
    <mergeCell ref="EH47:EU47"/>
    <mergeCell ref="A49:F49"/>
    <mergeCell ref="H49:AJ49"/>
    <mergeCell ref="AK49:AW49"/>
    <mergeCell ref="AX49:BJ49"/>
    <mergeCell ref="BK49:BY49"/>
    <mergeCell ref="A48:F48"/>
    <mergeCell ref="H48:AJ48"/>
    <mergeCell ref="AK48:AW48"/>
    <mergeCell ref="AX48:BJ48"/>
    <mergeCell ref="BK48:BY48"/>
    <mergeCell ref="EV49:FK49"/>
    <mergeCell ref="CN48:DC48"/>
    <mergeCell ref="DD48:DQ48"/>
    <mergeCell ref="DR48:EG48"/>
    <mergeCell ref="EH48:EU48"/>
    <mergeCell ref="EV48:FK48"/>
    <mergeCell ref="BZ50:CM50"/>
    <mergeCell ref="BZ49:CM49"/>
    <mergeCell ref="CN49:DC49"/>
    <mergeCell ref="DD49:DQ49"/>
    <mergeCell ref="DR49:EG49"/>
    <mergeCell ref="EH49:EU49"/>
    <mergeCell ref="A51:F51"/>
    <mergeCell ref="H51:AJ51"/>
    <mergeCell ref="AK51:AW51"/>
    <mergeCell ref="AX51:BJ51"/>
    <mergeCell ref="BK51:BY51"/>
    <mergeCell ref="A50:F50"/>
    <mergeCell ref="H50:AJ50"/>
    <mergeCell ref="AK50:AW50"/>
    <mergeCell ref="AX50:BJ50"/>
    <mergeCell ref="BK50:BY50"/>
    <mergeCell ref="EV51:FK51"/>
    <mergeCell ref="CN50:DC50"/>
    <mergeCell ref="DD50:DQ50"/>
    <mergeCell ref="DR50:EG50"/>
    <mergeCell ref="EH50:EU50"/>
    <mergeCell ref="EV50:FK50"/>
    <mergeCell ref="BZ52:CM52"/>
    <mergeCell ref="BZ51:CM51"/>
    <mergeCell ref="CN51:DC51"/>
    <mergeCell ref="DD51:DQ51"/>
    <mergeCell ref="DR51:EG51"/>
    <mergeCell ref="EH51:EU51"/>
    <mergeCell ref="A53:F53"/>
    <mergeCell ref="H53:AJ53"/>
    <mergeCell ref="AK53:AW53"/>
    <mergeCell ref="AX53:BJ53"/>
    <mergeCell ref="BK53:BY53"/>
    <mergeCell ref="A52:F52"/>
    <mergeCell ref="H52:AJ52"/>
    <mergeCell ref="AK52:AW52"/>
    <mergeCell ref="AX52:BJ52"/>
    <mergeCell ref="BK52:BY52"/>
    <mergeCell ref="EV53:FK53"/>
    <mergeCell ref="CN52:DC52"/>
    <mergeCell ref="DD52:DQ52"/>
    <mergeCell ref="DR52:EG52"/>
    <mergeCell ref="EH52:EU52"/>
    <mergeCell ref="EV52:FK52"/>
    <mergeCell ref="BZ54:CM54"/>
    <mergeCell ref="BZ53:CM53"/>
    <mergeCell ref="CN53:DC53"/>
    <mergeCell ref="DD53:DQ53"/>
    <mergeCell ref="DR53:EG53"/>
    <mergeCell ref="EH53:EU53"/>
    <mergeCell ref="A55:F55"/>
    <mergeCell ref="H55:AJ55"/>
    <mergeCell ref="AK55:AW55"/>
    <mergeCell ref="AX55:BJ55"/>
    <mergeCell ref="BK55:BY55"/>
    <mergeCell ref="A54:F54"/>
    <mergeCell ref="H54:AJ54"/>
    <mergeCell ref="AK54:AW54"/>
    <mergeCell ref="AX54:BJ54"/>
    <mergeCell ref="BK54:BY54"/>
    <mergeCell ref="EV55:FK55"/>
    <mergeCell ref="CN54:DC54"/>
    <mergeCell ref="DD54:DQ54"/>
    <mergeCell ref="DR54:EG54"/>
    <mergeCell ref="EH54:EU54"/>
    <mergeCell ref="EV54:FK54"/>
    <mergeCell ref="BZ56:CM56"/>
    <mergeCell ref="BZ55:CM55"/>
    <mergeCell ref="CN55:DC55"/>
    <mergeCell ref="DD55:DQ55"/>
    <mergeCell ref="DR55:EG55"/>
    <mergeCell ref="EH55:EU55"/>
    <mergeCell ref="A57:F57"/>
    <mergeCell ref="H57:AJ57"/>
    <mergeCell ref="AK57:AW57"/>
    <mergeCell ref="AX57:BJ57"/>
    <mergeCell ref="BK57:BY57"/>
    <mergeCell ref="A56:F56"/>
    <mergeCell ref="H56:AJ56"/>
    <mergeCell ref="AK56:AW56"/>
    <mergeCell ref="AX56:BJ56"/>
    <mergeCell ref="BK56:BY56"/>
    <mergeCell ref="EV57:FK57"/>
    <mergeCell ref="CN56:DC56"/>
    <mergeCell ref="DD56:DQ56"/>
    <mergeCell ref="DR56:EG56"/>
    <mergeCell ref="EH56:EU56"/>
    <mergeCell ref="EV56:FK56"/>
    <mergeCell ref="BZ58:CM58"/>
    <mergeCell ref="BZ57:CM57"/>
    <mergeCell ref="CN57:DC57"/>
    <mergeCell ref="DD57:DQ57"/>
    <mergeCell ref="DR57:EG57"/>
    <mergeCell ref="EH57:EU57"/>
    <mergeCell ref="A59:F59"/>
    <mergeCell ref="H59:AJ59"/>
    <mergeCell ref="AK59:AW59"/>
    <mergeCell ref="AX59:BJ59"/>
    <mergeCell ref="BK59:BY59"/>
    <mergeCell ref="A58:F58"/>
    <mergeCell ref="H58:AJ58"/>
    <mergeCell ref="AK58:AW58"/>
    <mergeCell ref="AX58:BJ58"/>
    <mergeCell ref="BK58:BY58"/>
    <mergeCell ref="EV59:FK59"/>
    <mergeCell ref="CN58:DC58"/>
    <mergeCell ref="DD58:DQ58"/>
    <mergeCell ref="DR58:EG58"/>
    <mergeCell ref="EH58:EU58"/>
    <mergeCell ref="EV58:FK58"/>
    <mergeCell ref="BZ60:CM60"/>
    <mergeCell ref="BZ59:CM59"/>
    <mergeCell ref="CN59:DC59"/>
    <mergeCell ref="DD59:DQ59"/>
    <mergeCell ref="DR59:EG59"/>
    <mergeCell ref="EH59:EU59"/>
    <mergeCell ref="A61:F61"/>
    <mergeCell ref="H61:AJ61"/>
    <mergeCell ref="AK61:AW61"/>
    <mergeCell ref="AX61:BJ61"/>
    <mergeCell ref="BK61:BY61"/>
    <mergeCell ref="A60:F60"/>
    <mergeCell ref="H60:AJ60"/>
    <mergeCell ref="AK60:AW60"/>
    <mergeCell ref="AX60:BJ60"/>
    <mergeCell ref="BK60:BY60"/>
    <mergeCell ref="EV61:FK61"/>
    <mergeCell ref="CN60:DC60"/>
    <mergeCell ref="DD60:DQ60"/>
    <mergeCell ref="DR60:EG60"/>
    <mergeCell ref="EH60:EU60"/>
    <mergeCell ref="EV60:FK60"/>
    <mergeCell ref="BZ62:CM62"/>
    <mergeCell ref="BZ61:CM61"/>
    <mergeCell ref="CN61:DC61"/>
    <mergeCell ref="DD61:DQ61"/>
    <mergeCell ref="DR61:EG61"/>
    <mergeCell ref="EH61:EU61"/>
    <mergeCell ref="A63:F63"/>
    <mergeCell ref="H63:AJ63"/>
    <mergeCell ref="AK63:AW63"/>
    <mergeCell ref="AX63:BJ63"/>
    <mergeCell ref="BK63:BY63"/>
    <mergeCell ref="A62:F62"/>
    <mergeCell ref="H62:AJ62"/>
    <mergeCell ref="AK62:AW62"/>
    <mergeCell ref="AX62:BJ62"/>
    <mergeCell ref="BK62:BY62"/>
    <mergeCell ref="EV63:FK63"/>
    <mergeCell ref="CN62:DC62"/>
    <mergeCell ref="DD62:DQ62"/>
    <mergeCell ref="DR62:EG62"/>
    <mergeCell ref="EH62:EU62"/>
    <mergeCell ref="EV62:FK62"/>
    <mergeCell ref="BZ64:CM64"/>
    <mergeCell ref="BZ63:CM63"/>
    <mergeCell ref="CN63:DC63"/>
    <mergeCell ref="DD63:DQ63"/>
    <mergeCell ref="DR63:EG63"/>
    <mergeCell ref="EH63:EU63"/>
    <mergeCell ref="A65:F65"/>
    <mergeCell ref="H65:AJ65"/>
    <mergeCell ref="AK65:AW65"/>
    <mergeCell ref="AX65:BJ65"/>
    <mergeCell ref="BK65:BY65"/>
    <mergeCell ref="A64:F64"/>
    <mergeCell ref="H64:AJ64"/>
    <mergeCell ref="AK64:AW64"/>
    <mergeCell ref="AX64:BJ64"/>
    <mergeCell ref="BK64:BY64"/>
    <mergeCell ref="EV65:FK65"/>
    <mergeCell ref="CN64:DC64"/>
    <mergeCell ref="DD64:DQ64"/>
    <mergeCell ref="DR64:EG64"/>
    <mergeCell ref="EH64:EU64"/>
    <mergeCell ref="EV64:FK64"/>
    <mergeCell ref="BZ66:CM66"/>
    <mergeCell ref="BZ65:CM65"/>
    <mergeCell ref="CN65:DC65"/>
    <mergeCell ref="DD65:DQ65"/>
    <mergeCell ref="DR65:EG65"/>
    <mergeCell ref="EH65:EU65"/>
    <mergeCell ref="A67:F67"/>
    <mergeCell ref="H67:AJ67"/>
    <mergeCell ref="AK67:AW67"/>
    <mergeCell ref="AX67:BJ67"/>
    <mergeCell ref="BK67:BY67"/>
    <mergeCell ref="A66:F66"/>
    <mergeCell ref="H66:AJ66"/>
    <mergeCell ref="AK66:AW66"/>
    <mergeCell ref="AX66:BJ66"/>
    <mergeCell ref="BK66:BY66"/>
    <mergeCell ref="EV67:FK67"/>
    <mergeCell ref="CN66:DC66"/>
    <mergeCell ref="DD66:DQ66"/>
    <mergeCell ref="DR66:EG66"/>
    <mergeCell ref="EH66:EU66"/>
    <mergeCell ref="EV66:FK66"/>
    <mergeCell ref="BZ68:CM68"/>
    <mergeCell ref="BZ67:CM67"/>
    <mergeCell ref="CN67:DC67"/>
    <mergeCell ref="DD67:DQ67"/>
    <mergeCell ref="DR67:EG67"/>
    <mergeCell ref="EH67:EU67"/>
    <mergeCell ref="A69:F69"/>
    <mergeCell ref="H69:AJ69"/>
    <mergeCell ref="AK69:AW69"/>
    <mergeCell ref="AX69:BJ69"/>
    <mergeCell ref="BK69:BY69"/>
    <mergeCell ref="A68:F68"/>
    <mergeCell ref="H68:AJ68"/>
    <mergeCell ref="AK68:AW68"/>
    <mergeCell ref="AX68:BJ68"/>
    <mergeCell ref="BK68:BY68"/>
    <mergeCell ref="EV69:FK69"/>
    <mergeCell ref="CN68:DC68"/>
    <mergeCell ref="DD68:DQ68"/>
    <mergeCell ref="DR68:EG68"/>
    <mergeCell ref="EH68:EU68"/>
    <mergeCell ref="EV68:FK68"/>
    <mergeCell ref="BZ70:CM70"/>
    <mergeCell ref="BZ69:CM69"/>
    <mergeCell ref="CN69:DC69"/>
    <mergeCell ref="DD69:DQ69"/>
    <mergeCell ref="DR69:EG69"/>
    <mergeCell ref="EH69:EU69"/>
    <mergeCell ref="A71:F71"/>
    <mergeCell ref="H71:AJ71"/>
    <mergeCell ref="AK71:AW71"/>
    <mergeCell ref="AX71:BJ71"/>
    <mergeCell ref="BK71:BY71"/>
    <mergeCell ref="A70:F70"/>
    <mergeCell ref="H70:AJ70"/>
    <mergeCell ref="AK70:AW70"/>
    <mergeCell ref="AX70:BJ70"/>
    <mergeCell ref="BK70:BY70"/>
    <mergeCell ref="EV71:FK71"/>
    <mergeCell ref="CN70:DC70"/>
    <mergeCell ref="DD70:DQ70"/>
    <mergeCell ref="DR70:EG70"/>
    <mergeCell ref="EH70:EU70"/>
    <mergeCell ref="EV70:FK70"/>
    <mergeCell ref="BZ71:CM71"/>
    <mergeCell ref="CN71:DC71"/>
    <mergeCell ref="DD71:DQ71"/>
    <mergeCell ref="DR71:EG71"/>
    <mergeCell ref="EH71:EU71"/>
    <mergeCell ref="CN72:DC72"/>
    <mergeCell ref="DD72:DQ72"/>
    <mergeCell ref="DR72:EG72"/>
    <mergeCell ref="EH72:EU72"/>
    <mergeCell ref="BZ115:CM115"/>
    <mergeCell ref="EV72:FK72"/>
    <mergeCell ref="A72:F72"/>
    <mergeCell ref="H72:AJ72"/>
    <mergeCell ref="AK72:AW72"/>
    <mergeCell ref="AX72:BJ72"/>
    <mergeCell ref="BK72:BY72"/>
    <mergeCell ref="BZ72:CM72"/>
    <mergeCell ref="DR73:EG73"/>
    <mergeCell ref="EH73:EU73"/>
    <mergeCell ref="A116:F116"/>
    <mergeCell ref="H116:AJ116"/>
    <mergeCell ref="AK116:AW116"/>
    <mergeCell ref="AX116:BJ116"/>
    <mergeCell ref="BK116:BY116"/>
    <mergeCell ref="A115:F115"/>
    <mergeCell ref="H115:AJ115"/>
    <mergeCell ref="AK115:AW115"/>
    <mergeCell ref="AX115:BJ115"/>
    <mergeCell ref="BK115:BY115"/>
    <mergeCell ref="EV116:FK116"/>
    <mergeCell ref="CN115:DC115"/>
    <mergeCell ref="DD115:DQ115"/>
    <mergeCell ref="DR115:EG115"/>
    <mergeCell ref="EH115:EU115"/>
    <mergeCell ref="EV115:FK115"/>
    <mergeCell ref="BZ117:CM117"/>
    <mergeCell ref="BZ116:CM116"/>
    <mergeCell ref="CN116:DC116"/>
    <mergeCell ref="DD116:DQ116"/>
    <mergeCell ref="DR116:EG116"/>
    <mergeCell ref="EH116:EU116"/>
    <mergeCell ref="A118:F118"/>
    <mergeCell ref="H118:AJ118"/>
    <mergeCell ref="AK118:AW118"/>
    <mergeCell ref="AX118:BJ118"/>
    <mergeCell ref="BK118:BY118"/>
    <mergeCell ref="A117:F117"/>
    <mergeCell ref="H117:AJ117"/>
    <mergeCell ref="AK117:AW117"/>
    <mergeCell ref="AX117:BJ117"/>
    <mergeCell ref="BK117:BY117"/>
    <mergeCell ref="EV118:FK118"/>
    <mergeCell ref="CN117:DC117"/>
    <mergeCell ref="DD117:DQ117"/>
    <mergeCell ref="DR117:EG117"/>
    <mergeCell ref="EH117:EU117"/>
    <mergeCell ref="EV117:FK117"/>
    <mergeCell ref="BZ119:CM119"/>
    <mergeCell ref="BZ118:CM118"/>
    <mergeCell ref="CN118:DC118"/>
    <mergeCell ref="DD118:DQ118"/>
    <mergeCell ref="DR118:EG118"/>
    <mergeCell ref="EH118:EU118"/>
    <mergeCell ref="A120:F120"/>
    <mergeCell ref="H120:AJ120"/>
    <mergeCell ref="AK120:AW120"/>
    <mergeCell ref="AX120:BJ120"/>
    <mergeCell ref="BK120:BY120"/>
    <mergeCell ref="A119:F119"/>
    <mergeCell ref="H119:AJ119"/>
    <mergeCell ref="AK119:AW119"/>
    <mergeCell ref="AX119:BJ119"/>
    <mergeCell ref="BK119:BY119"/>
    <mergeCell ref="EV120:FK120"/>
    <mergeCell ref="CN119:DC119"/>
    <mergeCell ref="DD119:DQ119"/>
    <mergeCell ref="DR119:EG119"/>
    <mergeCell ref="EH119:EU119"/>
    <mergeCell ref="EV119:FK119"/>
    <mergeCell ref="BZ121:CM121"/>
    <mergeCell ref="BZ120:CM120"/>
    <mergeCell ref="CN120:DC120"/>
    <mergeCell ref="DD120:DQ120"/>
    <mergeCell ref="DR120:EG120"/>
    <mergeCell ref="EH120:EU120"/>
    <mergeCell ref="A122:F122"/>
    <mergeCell ref="H122:AJ122"/>
    <mergeCell ref="AK122:AW122"/>
    <mergeCell ref="AX122:BJ122"/>
    <mergeCell ref="BK122:BY122"/>
    <mergeCell ref="A121:F121"/>
    <mergeCell ref="H121:AJ121"/>
    <mergeCell ref="AK121:AW121"/>
    <mergeCell ref="AX121:BJ121"/>
    <mergeCell ref="BK121:BY121"/>
    <mergeCell ref="EV122:FK122"/>
    <mergeCell ref="CN121:DC121"/>
    <mergeCell ref="DD121:DQ121"/>
    <mergeCell ref="DR121:EG121"/>
    <mergeCell ref="EH121:EU121"/>
    <mergeCell ref="EV121:FK121"/>
    <mergeCell ref="BZ123:CM123"/>
    <mergeCell ref="BZ122:CM122"/>
    <mergeCell ref="CN122:DC122"/>
    <mergeCell ref="DD122:DQ122"/>
    <mergeCell ref="DR122:EG122"/>
    <mergeCell ref="EH122:EU122"/>
    <mergeCell ref="A124:F124"/>
    <mergeCell ref="H124:AJ124"/>
    <mergeCell ref="AK124:AW124"/>
    <mergeCell ref="AX124:BJ124"/>
    <mergeCell ref="BK124:BY124"/>
    <mergeCell ref="A123:F123"/>
    <mergeCell ref="H123:AJ123"/>
    <mergeCell ref="AK123:AW123"/>
    <mergeCell ref="AX123:BJ123"/>
    <mergeCell ref="BK123:BY123"/>
    <mergeCell ref="EV124:FK124"/>
    <mergeCell ref="CN123:DC123"/>
    <mergeCell ref="DD123:DQ123"/>
    <mergeCell ref="DR123:EG123"/>
    <mergeCell ref="EH123:EU123"/>
    <mergeCell ref="EV123:FK123"/>
    <mergeCell ref="BZ125:CM125"/>
    <mergeCell ref="BZ124:CM124"/>
    <mergeCell ref="CN124:DC124"/>
    <mergeCell ref="DD124:DQ124"/>
    <mergeCell ref="DR124:EG124"/>
    <mergeCell ref="EH124:EU124"/>
    <mergeCell ref="A126:F126"/>
    <mergeCell ref="H126:AJ126"/>
    <mergeCell ref="AK126:AW126"/>
    <mergeCell ref="AX126:BJ126"/>
    <mergeCell ref="BK126:BY126"/>
    <mergeCell ref="A125:F125"/>
    <mergeCell ref="H125:AJ125"/>
    <mergeCell ref="AK125:AW125"/>
    <mergeCell ref="AX125:BJ125"/>
    <mergeCell ref="BK125:BY125"/>
    <mergeCell ref="EV126:FK126"/>
    <mergeCell ref="CN125:DC125"/>
    <mergeCell ref="DD125:DQ125"/>
    <mergeCell ref="DR125:EG125"/>
    <mergeCell ref="EH125:EU125"/>
    <mergeCell ref="EV125:FK125"/>
    <mergeCell ref="BZ127:CM127"/>
    <mergeCell ref="BZ126:CM126"/>
    <mergeCell ref="CN126:DC126"/>
    <mergeCell ref="DD126:DQ126"/>
    <mergeCell ref="DR126:EG126"/>
    <mergeCell ref="EH126:EU126"/>
    <mergeCell ref="A128:F128"/>
    <mergeCell ref="H128:AJ128"/>
    <mergeCell ref="AK128:AW128"/>
    <mergeCell ref="AX128:BJ128"/>
    <mergeCell ref="BK128:BY128"/>
    <mergeCell ref="A127:F127"/>
    <mergeCell ref="H127:AJ127"/>
    <mergeCell ref="AK127:AW127"/>
    <mergeCell ref="AX127:BJ127"/>
    <mergeCell ref="BK127:BY127"/>
    <mergeCell ref="EV128:FK128"/>
    <mergeCell ref="CN127:DC127"/>
    <mergeCell ref="DD127:DQ127"/>
    <mergeCell ref="DR127:EG127"/>
    <mergeCell ref="EH127:EU127"/>
    <mergeCell ref="EV127:FK127"/>
    <mergeCell ref="BZ139:CM139"/>
    <mergeCell ref="BZ128:CM128"/>
    <mergeCell ref="CN128:DC128"/>
    <mergeCell ref="DD128:DQ128"/>
    <mergeCell ref="DR128:EG128"/>
    <mergeCell ref="EH128:EU128"/>
    <mergeCell ref="CN129:DC129"/>
    <mergeCell ref="DD129:DQ129"/>
    <mergeCell ref="DR129:EG129"/>
    <mergeCell ref="EH129:EU129"/>
    <mergeCell ref="CN139:DC139"/>
    <mergeCell ref="DD139:DQ139"/>
    <mergeCell ref="DR139:EG139"/>
    <mergeCell ref="EH139:EU139"/>
    <mergeCell ref="EV139:FK139"/>
    <mergeCell ref="A139:F139"/>
    <mergeCell ref="H139:AJ139"/>
    <mergeCell ref="AK139:AW139"/>
    <mergeCell ref="AX139:BJ139"/>
    <mergeCell ref="BK139:BY139"/>
    <mergeCell ref="A133:F133"/>
    <mergeCell ref="H133:AJ133"/>
    <mergeCell ref="AK133:AW133"/>
    <mergeCell ref="AX133:BJ133"/>
    <mergeCell ref="BK133:BY133"/>
    <mergeCell ref="BZ133:CM133"/>
    <mergeCell ref="DD133:DQ133"/>
    <mergeCell ref="DR133:EG133"/>
    <mergeCell ref="EH133:EU133"/>
    <mergeCell ref="EV133:FK133"/>
    <mergeCell ref="A134:F134"/>
    <mergeCell ref="H134:AJ134"/>
    <mergeCell ref="AK134:AW134"/>
    <mergeCell ref="AX134:BJ134"/>
    <mergeCell ref="BK134:BY134"/>
    <mergeCell ref="BZ134:CM134"/>
    <mergeCell ref="CN134:DC134"/>
    <mergeCell ref="DD134:DQ134"/>
    <mergeCell ref="DR134:EG134"/>
    <mergeCell ref="EH134:EU134"/>
    <mergeCell ref="EV134:FK134"/>
    <mergeCell ref="A135:F135"/>
    <mergeCell ref="H135:AJ135"/>
    <mergeCell ref="AK135:AW135"/>
    <mergeCell ref="AX135:BJ135"/>
    <mergeCell ref="BK135:BY135"/>
    <mergeCell ref="BZ135:CM135"/>
    <mergeCell ref="CN135:DC135"/>
    <mergeCell ref="DD135:DQ135"/>
    <mergeCell ref="DR135:EG135"/>
    <mergeCell ref="EH135:EU135"/>
    <mergeCell ref="EV135:FK135"/>
    <mergeCell ref="A136:F136"/>
    <mergeCell ref="H136:AJ136"/>
    <mergeCell ref="AK136:AW136"/>
    <mergeCell ref="AX136:BJ136"/>
    <mergeCell ref="BK136:BY136"/>
    <mergeCell ref="BZ136:CM136"/>
    <mergeCell ref="CN136:DC136"/>
    <mergeCell ref="DD136:DQ136"/>
    <mergeCell ref="DR136:EG136"/>
    <mergeCell ref="EH136:EU136"/>
    <mergeCell ref="EV136:FK136"/>
    <mergeCell ref="A137:F137"/>
    <mergeCell ref="H137:AJ137"/>
    <mergeCell ref="AK137:AW137"/>
    <mergeCell ref="AX137:BJ137"/>
    <mergeCell ref="BK137:BY137"/>
    <mergeCell ref="BZ137:CM137"/>
    <mergeCell ref="CN137:DC137"/>
    <mergeCell ref="DD137:DQ137"/>
    <mergeCell ref="DR137:EG137"/>
    <mergeCell ref="EH137:EU137"/>
    <mergeCell ref="EV137:FK137"/>
    <mergeCell ref="A138:F138"/>
    <mergeCell ref="H138:AJ138"/>
    <mergeCell ref="AK138:AW138"/>
    <mergeCell ref="AX138:BJ138"/>
    <mergeCell ref="BK138:BY138"/>
    <mergeCell ref="BZ138:CM138"/>
    <mergeCell ref="CN138:DC138"/>
    <mergeCell ref="DD138:DQ138"/>
    <mergeCell ref="DR138:EG138"/>
    <mergeCell ref="EH138:EU138"/>
    <mergeCell ref="EV138:FK138"/>
    <mergeCell ref="A84:F84"/>
    <mergeCell ref="H84:AJ84"/>
    <mergeCell ref="AK84:AW84"/>
    <mergeCell ref="AX84:BJ84"/>
    <mergeCell ref="BK84:BY84"/>
    <mergeCell ref="BZ84:CM84"/>
    <mergeCell ref="CN84:DC84"/>
    <mergeCell ref="DD84:DQ84"/>
    <mergeCell ref="DR84:EG84"/>
    <mergeCell ref="EH84:EU84"/>
    <mergeCell ref="EV84:FK84"/>
    <mergeCell ref="BK85:BY85"/>
    <mergeCell ref="BZ85:CM85"/>
    <mergeCell ref="CN85:DC85"/>
    <mergeCell ref="DD85:DQ85"/>
    <mergeCell ref="DR85:EG85"/>
    <mergeCell ref="EH85:EU85"/>
    <mergeCell ref="EV85:FK85"/>
    <mergeCell ref="A86:F86"/>
    <mergeCell ref="H86:AJ86"/>
    <mergeCell ref="AK86:AW86"/>
    <mergeCell ref="AX86:BJ86"/>
    <mergeCell ref="BK86:BY86"/>
    <mergeCell ref="BZ86:CM86"/>
    <mergeCell ref="CN86:DC86"/>
    <mergeCell ref="DD86:DQ86"/>
    <mergeCell ref="DR86:EG86"/>
    <mergeCell ref="EH86:EU86"/>
    <mergeCell ref="EV86:FK86"/>
    <mergeCell ref="A87:F87"/>
    <mergeCell ref="H87:AJ87"/>
    <mergeCell ref="AK87:AW87"/>
    <mergeCell ref="AX87:BJ87"/>
    <mergeCell ref="BK87:BY87"/>
    <mergeCell ref="BZ87:CM87"/>
    <mergeCell ref="CN87:DC87"/>
    <mergeCell ref="DD87:DQ87"/>
    <mergeCell ref="DR87:EG87"/>
    <mergeCell ref="EH87:EU87"/>
    <mergeCell ref="EV87:FK87"/>
    <mergeCell ref="A88:F88"/>
    <mergeCell ref="H88:AJ88"/>
    <mergeCell ref="AK88:AW88"/>
    <mergeCell ref="AX88:BJ88"/>
    <mergeCell ref="BK88:BY88"/>
    <mergeCell ref="BZ88:CM88"/>
    <mergeCell ref="CN88:DC88"/>
    <mergeCell ref="DR88:EG88"/>
    <mergeCell ref="EH88:EU88"/>
    <mergeCell ref="EV88:FK88"/>
    <mergeCell ref="A89:F89"/>
    <mergeCell ref="H89:AJ89"/>
    <mergeCell ref="AK89:AW89"/>
    <mergeCell ref="AX89:BJ89"/>
    <mergeCell ref="BK89:BY89"/>
    <mergeCell ref="BZ89:CM89"/>
    <mergeCell ref="A90:F90"/>
    <mergeCell ref="H90:AJ90"/>
    <mergeCell ref="AK90:AW90"/>
    <mergeCell ref="AX90:BJ90"/>
    <mergeCell ref="BK90:BY90"/>
    <mergeCell ref="DD88:DQ88"/>
    <mergeCell ref="EV90:FK90"/>
    <mergeCell ref="CN89:DC89"/>
    <mergeCell ref="DD89:DQ89"/>
    <mergeCell ref="DR89:EG89"/>
    <mergeCell ref="EH89:EU89"/>
    <mergeCell ref="EV89:FK89"/>
    <mergeCell ref="BZ91:CM91"/>
    <mergeCell ref="BZ90:CM90"/>
    <mergeCell ref="CN90:DC90"/>
    <mergeCell ref="DD90:DQ90"/>
    <mergeCell ref="DR90:EG90"/>
    <mergeCell ref="EH90:EU90"/>
    <mergeCell ref="A92:F92"/>
    <mergeCell ref="H92:AJ92"/>
    <mergeCell ref="AK92:AW92"/>
    <mergeCell ref="AX92:BJ92"/>
    <mergeCell ref="BK92:BY92"/>
    <mergeCell ref="A91:F91"/>
    <mergeCell ref="H91:AJ91"/>
    <mergeCell ref="AK91:AW91"/>
    <mergeCell ref="AX91:BJ91"/>
    <mergeCell ref="BK91:BY91"/>
    <mergeCell ref="EV92:FK92"/>
    <mergeCell ref="CN91:DC91"/>
    <mergeCell ref="DD91:DQ91"/>
    <mergeCell ref="DR91:EG91"/>
    <mergeCell ref="EH91:EU91"/>
    <mergeCell ref="EV91:FK91"/>
    <mergeCell ref="BZ93:CM93"/>
    <mergeCell ref="BZ92:CM92"/>
    <mergeCell ref="CN92:DC92"/>
    <mergeCell ref="DD92:DQ92"/>
    <mergeCell ref="DR92:EG92"/>
    <mergeCell ref="EH92:EU92"/>
    <mergeCell ref="A94:F94"/>
    <mergeCell ref="H94:AJ94"/>
    <mergeCell ref="AK94:AW94"/>
    <mergeCell ref="AX94:BJ94"/>
    <mergeCell ref="BK94:BY94"/>
    <mergeCell ref="A93:F93"/>
    <mergeCell ref="H93:AJ93"/>
    <mergeCell ref="AK93:AW93"/>
    <mergeCell ref="AX93:BJ93"/>
    <mergeCell ref="BK93:BY93"/>
    <mergeCell ref="EV94:FK94"/>
    <mergeCell ref="CN93:DC93"/>
    <mergeCell ref="DD93:DQ93"/>
    <mergeCell ref="DR93:EG93"/>
    <mergeCell ref="EH93:EU93"/>
    <mergeCell ref="EV93:FK93"/>
    <mergeCell ref="BZ95:CM95"/>
    <mergeCell ref="BZ94:CM94"/>
    <mergeCell ref="CN94:DC94"/>
    <mergeCell ref="DD94:DQ94"/>
    <mergeCell ref="DR94:EG94"/>
    <mergeCell ref="EH94:EU94"/>
    <mergeCell ref="A96:F96"/>
    <mergeCell ref="H96:AJ96"/>
    <mergeCell ref="AK96:AW96"/>
    <mergeCell ref="AX96:BJ96"/>
    <mergeCell ref="BK96:BY96"/>
    <mergeCell ref="A95:F95"/>
    <mergeCell ref="H95:AJ95"/>
    <mergeCell ref="AK95:AW95"/>
    <mergeCell ref="AX95:BJ95"/>
    <mergeCell ref="BK95:BY95"/>
    <mergeCell ref="EV96:FK96"/>
    <mergeCell ref="CN95:DC95"/>
    <mergeCell ref="DD95:DQ95"/>
    <mergeCell ref="DR95:EG95"/>
    <mergeCell ref="EH95:EU95"/>
    <mergeCell ref="EV95:FK95"/>
    <mergeCell ref="BZ97:CM97"/>
    <mergeCell ref="BZ96:CM96"/>
    <mergeCell ref="CN96:DC96"/>
    <mergeCell ref="DD96:DQ96"/>
    <mergeCell ref="DR96:EG96"/>
    <mergeCell ref="EH96:EU96"/>
    <mergeCell ref="A98:F98"/>
    <mergeCell ref="H98:AJ98"/>
    <mergeCell ref="AK98:AW98"/>
    <mergeCell ref="AX98:BJ98"/>
    <mergeCell ref="BK98:BY98"/>
    <mergeCell ref="A97:F97"/>
    <mergeCell ref="H97:AJ97"/>
    <mergeCell ref="AK97:AW97"/>
    <mergeCell ref="AX97:BJ97"/>
    <mergeCell ref="BK97:BY97"/>
    <mergeCell ref="EV98:FK98"/>
    <mergeCell ref="CN97:DC97"/>
    <mergeCell ref="DD97:DQ97"/>
    <mergeCell ref="DR97:EG97"/>
    <mergeCell ref="EH97:EU97"/>
    <mergeCell ref="EV97:FK97"/>
    <mergeCell ref="BZ99:CM99"/>
    <mergeCell ref="BZ98:CM98"/>
    <mergeCell ref="CN98:DC98"/>
    <mergeCell ref="DD98:DQ98"/>
    <mergeCell ref="DR98:EG98"/>
    <mergeCell ref="EH98:EU98"/>
    <mergeCell ref="A100:F100"/>
    <mergeCell ref="H100:AJ100"/>
    <mergeCell ref="AK100:AW100"/>
    <mergeCell ref="AX100:BJ100"/>
    <mergeCell ref="BK100:BY100"/>
    <mergeCell ref="A99:F99"/>
    <mergeCell ref="H99:AJ99"/>
    <mergeCell ref="AK99:AW99"/>
    <mergeCell ref="AX99:BJ99"/>
    <mergeCell ref="BK99:BY99"/>
    <mergeCell ref="EV100:FK100"/>
    <mergeCell ref="CN99:DC99"/>
    <mergeCell ref="DD99:DQ99"/>
    <mergeCell ref="DR99:EG99"/>
    <mergeCell ref="EH99:EU99"/>
    <mergeCell ref="EV99:FK99"/>
    <mergeCell ref="BZ101:CM101"/>
    <mergeCell ref="BZ100:CM100"/>
    <mergeCell ref="CN100:DC100"/>
    <mergeCell ref="DD100:DQ100"/>
    <mergeCell ref="DR100:EG100"/>
    <mergeCell ref="EH100:EU100"/>
    <mergeCell ref="A102:F102"/>
    <mergeCell ref="H102:AJ102"/>
    <mergeCell ref="AK102:AW102"/>
    <mergeCell ref="AX102:BJ102"/>
    <mergeCell ref="BK102:BY102"/>
    <mergeCell ref="A101:F101"/>
    <mergeCell ref="H101:AJ101"/>
    <mergeCell ref="AK101:AW101"/>
    <mergeCell ref="AX101:BJ101"/>
    <mergeCell ref="BK101:BY101"/>
    <mergeCell ref="EV102:FK102"/>
    <mergeCell ref="CN101:DC101"/>
    <mergeCell ref="DD101:DQ101"/>
    <mergeCell ref="DR101:EG101"/>
    <mergeCell ref="EH101:EU101"/>
    <mergeCell ref="EV101:FK101"/>
    <mergeCell ref="BZ103:CM103"/>
    <mergeCell ref="BZ102:CM102"/>
    <mergeCell ref="CN102:DC102"/>
    <mergeCell ref="DD102:DQ102"/>
    <mergeCell ref="DR102:EG102"/>
    <mergeCell ref="EH102:EU102"/>
    <mergeCell ref="CN103:DC103"/>
    <mergeCell ref="DD103:DQ103"/>
    <mergeCell ref="DR103:EG103"/>
    <mergeCell ref="EH103:EU103"/>
    <mergeCell ref="EV103:FK103"/>
    <mergeCell ref="A103:F103"/>
    <mergeCell ref="H103:AJ103"/>
    <mergeCell ref="AK103:AW103"/>
    <mergeCell ref="AX103:BJ103"/>
    <mergeCell ref="BK103:BY103"/>
  </mergeCells>
  <printOptions/>
  <pageMargins left="0.25" right="0.1968503937007874" top="0.7874015748031497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</cp:lastModifiedBy>
  <cp:lastPrinted>2011-06-24T10:13:11Z</cp:lastPrinted>
  <dcterms:created xsi:type="dcterms:W3CDTF">2011-01-28T08:18:11Z</dcterms:created>
  <dcterms:modified xsi:type="dcterms:W3CDTF">2013-04-25T04:46:41Z</dcterms:modified>
  <cp:category/>
  <cp:version/>
  <cp:contentType/>
  <cp:contentStatus/>
</cp:coreProperties>
</file>